
<file path=[Content_Types].xml><?xml version="1.0" encoding="utf-8"?>
<Types xmlns="http://schemas.openxmlformats.org/package/2006/content-types">
  <Override PartName="/docProps/app.xml" ContentType="application/vnd.openxmlformats-officedocument.extended-properties+xml"/>
  <Override PartName="/xl/drawings/drawing2.xml" ContentType="application/vnd.openxmlformats-officedocument.drawing+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4660" tabRatio="500"/>
  </bookViews>
  <sheets>
    <sheet name="Sheet1" sheetId="1" r:id="rId1"/>
    <sheet name="Sheet2" sheetId="2"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4" i="1"/>
  <c r="I5"/>
  <c r="I3"/>
  <c r="R33" i="2"/>
  <c r="L23"/>
  <c r="L24"/>
  <c r="L25"/>
  <c r="L26"/>
  <c r="L27"/>
  <c r="L28"/>
  <c r="P34"/>
  <c r="P35"/>
  <c r="P36"/>
  <c r="P37"/>
  <c r="P38"/>
  <c r="P39"/>
  <c r="P40"/>
  <c r="R40"/>
  <c r="S40"/>
  <c r="T40"/>
  <c r="R39"/>
  <c r="S39"/>
  <c r="T39"/>
  <c r="R38"/>
  <c r="S38"/>
  <c r="T38"/>
  <c r="R37"/>
  <c r="S37"/>
  <c r="T37"/>
  <c r="R36"/>
  <c r="S36"/>
  <c r="T36"/>
  <c r="R35"/>
  <c r="S35"/>
  <c r="T35"/>
  <c r="R34"/>
  <c r="S34"/>
  <c r="T34"/>
  <c r="S33"/>
  <c r="T33"/>
  <c r="R22"/>
  <c r="T22"/>
  <c r="R21"/>
  <c r="T21"/>
  <c r="R20"/>
  <c r="T20"/>
  <c r="R19"/>
  <c r="T19"/>
  <c r="R18"/>
  <c r="T18"/>
  <c r="R17"/>
  <c r="T17"/>
  <c r="R16"/>
  <c r="T16"/>
  <c r="R15"/>
  <c r="T15"/>
  <c r="S22"/>
  <c r="S21"/>
  <c r="S20"/>
  <c r="S19"/>
  <c r="S18"/>
  <c r="S17"/>
  <c r="S16"/>
  <c r="S15"/>
  <c r="L39"/>
  <c r="M39"/>
  <c r="O39"/>
  <c r="L40"/>
  <c r="M40"/>
  <c r="O40"/>
  <c r="L41"/>
  <c r="M41"/>
  <c r="O41"/>
  <c r="L42"/>
  <c r="M42"/>
  <c r="O42"/>
  <c r="L43"/>
  <c r="M43"/>
  <c r="O43"/>
  <c r="L44"/>
  <c r="M44"/>
  <c r="O44"/>
  <c r="L45"/>
  <c r="M45"/>
  <c r="O45"/>
  <c r="O46"/>
  <c r="L46"/>
  <c r="M46"/>
  <c r="N39"/>
  <c r="N40"/>
  <c r="N41"/>
  <c r="N42"/>
  <c r="N43"/>
  <c r="N44"/>
  <c r="N45"/>
  <c r="N46"/>
  <c r="M27"/>
  <c r="M23"/>
  <c r="M24"/>
  <c r="M25"/>
  <c r="M26"/>
  <c r="M28"/>
  <c r="N27"/>
  <c r="N26"/>
  <c r="N25"/>
  <c r="N24"/>
  <c r="N23"/>
  <c r="O27"/>
  <c r="O26"/>
  <c r="O25"/>
  <c r="O24"/>
  <c r="O23"/>
  <c r="N18"/>
  <c r="O28"/>
  <c r="N28"/>
  <c r="G16"/>
  <c r="G17"/>
  <c r="G18"/>
  <c r="G19"/>
  <c r="G20"/>
  <c r="G21"/>
  <c r="G22"/>
  <c r="G23"/>
  <c r="G24"/>
  <c r="H24"/>
  <c r="H16"/>
  <c r="I16"/>
  <c r="H17"/>
  <c r="I17"/>
  <c r="H18"/>
  <c r="I18"/>
  <c r="H19"/>
  <c r="I19"/>
  <c r="H20"/>
  <c r="I20"/>
  <c r="H21"/>
  <c r="I21"/>
  <c r="H22"/>
  <c r="I22"/>
  <c r="H23"/>
  <c r="I23"/>
  <c r="I24"/>
  <c r="C19"/>
  <c r="C18"/>
  <c r="C17"/>
  <c r="D18"/>
  <c r="C38"/>
  <c r="C41"/>
  <c r="D38"/>
  <c r="C20"/>
  <c r="C21"/>
  <c r="C22"/>
  <c r="C23"/>
  <c r="C24"/>
  <c r="C25"/>
  <c r="D25"/>
  <c r="C35"/>
  <c r="D35"/>
  <c r="C36"/>
  <c r="D36"/>
  <c r="C37"/>
  <c r="D37"/>
  <c r="C39"/>
  <c r="D39"/>
  <c r="C40"/>
  <c r="D40"/>
  <c r="D41"/>
  <c r="D24"/>
  <c r="D23"/>
  <c r="D22"/>
  <c r="D21"/>
  <c r="D20"/>
  <c r="D19"/>
  <c r="D17"/>
</calcChain>
</file>

<file path=xl/sharedStrings.xml><?xml version="1.0" encoding="utf-8"?>
<sst xmlns="http://schemas.openxmlformats.org/spreadsheetml/2006/main" count="50" uniqueCount="45">
  <si>
    <t>Circumference (mi)</t>
    <phoneticPr fontId="7" type="noConversion"/>
  </si>
  <si>
    <t>Speed (mph)</t>
    <phoneticPr fontId="7" type="noConversion"/>
  </si>
  <si>
    <t>Speed (ft/hr)</t>
    <phoneticPr fontId="7" type="noConversion"/>
  </si>
  <si>
    <t>Circle radii</t>
    <phoneticPr fontId="7" type="noConversion"/>
  </si>
  <si>
    <t>Region</t>
    <phoneticPr fontId="7" type="noConversion"/>
  </si>
  <si>
    <t>Area/Ring Area</t>
    <phoneticPr fontId="7" type="noConversion"/>
  </si>
  <si>
    <t>Region</t>
  </si>
  <si>
    <t>Circle radii (mi)</t>
    <phoneticPr fontId="7" type="noConversion"/>
  </si>
  <si>
    <t>Region Area (sq. mi)</t>
    <phoneticPr fontId="7" type="noConversion"/>
  </si>
  <si>
    <t>Region Area (acres)</t>
    <phoneticPr fontId="7" type="noConversion"/>
  </si>
  <si>
    <t>Percentage</t>
    <phoneticPr fontId="7" type="noConversion"/>
  </si>
  <si>
    <t>Circle radii (mi)</t>
    <phoneticPr fontId="7" type="noConversion"/>
  </si>
  <si>
    <t>Region</t>
    <phoneticPr fontId="7" type="noConversion"/>
  </si>
  <si>
    <t>Area (sq. mi)</t>
    <phoneticPr fontId="7" type="noConversion"/>
  </si>
  <si>
    <t>Area (acres)</t>
    <phoneticPr fontId="7" type="noConversion"/>
  </si>
  <si>
    <t>TOTALS</t>
    <phoneticPr fontId="7" type="noConversion"/>
  </si>
  <si>
    <t>TOTALS</t>
    <phoneticPr fontId="7" type="noConversion"/>
  </si>
  <si>
    <t>Percent</t>
    <phoneticPr fontId="7" type="noConversion"/>
  </si>
  <si>
    <t>TOTALS</t>
    <phoneticPr fontId="7" type="noConversion"/>
  </si>
  <si>
    <t>480 min.</t>
    <phoneticPr fontId="7" type="noConversion"/>
  </si>
  <si>
    <t>Circle radii (mi)</t>
    <phoneticPr fontId="7" type="noConversion"/>
  </si>
  <si>
    <t>Area (sq. mi)</t>
    <phoneticPr fontId="7" type="noConversion"/>
  </si>
  <si>
    <t>Percent (dec)</t>
    <phoneticPr fontId="7" type="noConversion"/>
  </si>
  <si>
    <t>Water (gal)</t>
    <phoneticPr fontId="7" type="noConversion"/>
  </si>
  <si>
    <t>Total area</t>
    <phoneticPr fontId="7" type="noConversion"/>
  </si>
  <si>
    <t>Total area</t>
    <phoneticPr fontId="7" type="noConversion"/>
  </si>
  <si>
    <t>Flow rate</t>
    <phoneticPr fontId="7" type="noConversion"/>
  </si>
  <si>
    <t>Time</t>
    <phoneticPr fontId="7" type="noConversion"/>
  </si>
  <si>
    <t>84 acres</t>
    <phoneticPr fontId="7" type="noConversion"/>
  </si>
  <si>
    <t>6 GPM/acre</t>
    <phoneticPr fontId="7" type="noConversion"/>
  </si>
  <si>
    <t>Total gallons</t>
    <phoneticPr fontId="7" type="noConversion"/>
  </si>
  <si>
    <t>Circle radii (mi)</t>
    <phoneticPr fontId="7" type="noConversion"/>
  </si>
  <si>
    <t>Region</t>
    <phoneticPr fontId="7" type="noConversion"/>
  </si>
  <si>
    <t>Area (sq.mi)</t>
    <phoneticPr fontId="7" type="noConversion"/>
  </si>
  <si>
    <t>Area (acres)</t>
    <phoneticPr fontId="7" type="noConversion"/>
  </si>
  <si>
    <t>Percentage</t>
    <phoneticPr fontId="7" type="noConversion"/>
  </si>
  <si>
    <t>TOTALS</t>
    <phoneticPr fontId="7" type="noConversion"/>
  </si>
  <si>
    <t>$65/acre</t>
    <phoneticPr fontId="7" type="noConversion"/>
  </si>
  <si>
    <t>Circle radii (mi)</t>
    <phoneticPr fontId="7" type="noConversion"/>
  </si>
  <si>
    <t>Region</t>
    <phoneticPr fontId="7" type="noConversion"/>
  </si>
  <si>
    <t>Total length (ft)</t>
    <phoneticPr fontId="7" type="noConversion"/>
  </si>
  <si>
    <t>Region</t>
    <phoneticPr fontId="7" type="noConversion"/>
  </si>
  <si>
    <r>
      <t>Volume ft</t>
    </r>
    <r>
      <rPr>
        <b/>
        <vertAlign val="superscript"/>
        <sz val="10"/>
        <rFont val="Verdana"/>
      </rPr>
      <t>3</t>
    </r>
    <r>
      <rPr>
        <b/>
        <sz val="10"/>
        <rFont val="Verdana"/>
      </rPr>
      <t xml:space="preserve"> (D=6 in.)</t>
    </r>
    <phoneticPr fontId="7" type="noConversion"/>
  </si>
  <si>
    <t>Weight (lbs)</t>
    <phoneticPr fontId="7" type="noConversion"/>
  </si>
  <si>
    <t>Weight (tons)</t>
    <phoneticPr fontId="7" type="noConversion"/>
  </si>
</sst>
</file>

<file path=xl/styles.xml><?xml version="1.0" encoding="utf-8"?>
<styleSheet xmlns="http://schemas.openxmlformats.org/spreadsheetml/2006/main">
  <fonts count="12">
    <font>
      <sz val="10"/>
      <name val="Verdana"/>
    </font>
    <font>
      <b/>
      <sz val="10"/>
      <name val="Verdana"/>
    </font>
    <font>
      <b/>
      <sz val="10"/>
      <name val="Verdana"/>
    </font>
    <font>
      <b/>
      <sz val="10"/>
      <name val="Verdana"/>
    </font>
    <font>
      <b/>
      <sz val="10"/>
      <name val="Verdana"/>
    </font>
    <font>
      <sz val="10"/>
      <name val="Verdana"/>
    </font>
    <font>
      <b/>
      <sz val="10"/>
      <name val="Verdana"/>
    </font>
    <font>
      <sz val="8"/>
      <name val="Verdana"/>
    </font>
    <font>
      <b/>
      <sz val="12"/>
      <name val="Verdana"/>
    </font>
    <font>
      <sz val="12"/>
      <name val="Verdana"/>
    </font>
    <font>
      <sz val="10"/>
      <name val="Verdana"/>
    </font>
    <font>
      <b/>
      <vertAlign val="superscript"/>
      <sz val="10"/>
      <name val="Verdana"/>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xf numFmtId="0" fontId="0" fillId="0" borderId="0" xfId="0" applyAlignment="1">
      <alignment horizontal="center"/>
    </xf>
    <xf numFmtId="0" fontId="8" fillId="2" borderId="2" xfId="0" applyFont="1" applyFill="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8" fillId="3" borderId="2" xfId="0" applyFont="1" applyFill="1" applyBorder="1" applyAlignment="1">
      <alignment horizontal="center"/>
    </xf>
    <xf numFmtId="0" fontId="9" fillId="4" borderId="2" xfId="0" applyFont="1" applyFill="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9" fillId="0" borderId="0" xfId="0" applyFont="1" applyFill="1" applyBorder="1" applyAlignment="1">
      <alignment horizontal="center"/>
    </xf>
    <xf numFmtId="0" fontId="9" fillId="4" borderId="4" xfId="0" applyFont="1" applyFill="1" applyBorder="1" applyAlignment="1">
      <alignment horizontal="center"/>
    </xf>
    <xf numFmtId="0" fontId="6" fillId="3" borderId="2" xfId="0" applyFont="1" applyFill="1" applyBorder="1" applyAlignment="1">
      <alignment horizontal="center" vertical="center"/>
    </xf>
    <xf numFmtId="0" fontId="0" fillId="3" borderId="2" xfId="0" applyFill="1" applyBorder="1"/>
    <xf numFmtId="0" fontId="6" fillId="3" borderId="2" xfId="0" applyFont="1" applyFill="1" applyBorder="1" applyAlignment="1">
      <alignment horizontal="center"/>
    </xf>
    <xf numFmtId="0" fontId="9" fillId="3" borderId="2" xfId="0" applyFont="1" applyFill="1" applyBorder="1" applyAlignment="1">
      <alignment horizontal="center"/>
    </xf>
    <xf numFmtId="0" fontId="8" fillId="3" borderId="4" xfId="0" applyFont="1" applyFill="1" applyBorder="1" applyAlignment="1">
      <alignment horizontal="center"/>
    </xf>
    <xf numFmtId="0" fontId="4" fillId="3" borderId="2" xfId="0" applyFont="1" applyFill="1" applyBorder="1" applyAlignment="1">
      <alignment horizontal="center"/>
    </xf>
    <xf numFmtId="0" fontId="5" fillId="0" borderId="2" xfId="0" applyFont="1" applyBorder="1" applyAlignment="1">
      <alignment horizontal="center"/>
    </xf>
    <xf numFmtId="0" fontId="5" fillId="4" borderId="2" xfId="0" applyFont="1" applyFill="1" applyBorder="1" applyAlignment="1">
      <alignment horizontal="center"/>
    </xf>
    <xf numFmtId="0" fontId="10" fillId="3" borderId="2" xfId="0" applyFont="1" applyFill="1" applyBorder="1" applyAlignment="1">
      <alignment horizontal="center"/>
    </xf>
    <xf numFmtId="0" fontId="3" fillId="3" borderId="2" xfId="0" applyFont="1" applyFill="1" applyBorder="1" applyAlignment="1">
      <alignment horizontal="center"/>
    </xf>
    <xf numFmtId="0" fontId="4" fillId="3" borderId="4" xfId="0" applyFont="1" applyFill="1" applyBorder="1" applyAlignment="1">
      <alignment horizontal="center"/>
    </xf>
    <xf numFmtId="0" fontId="5" fillId="0" borderId="4" xfId="0" applyFont="1" applyBorder="1" applyAlignment="1">
      <alignment horizontal="center"/>
    </xf>
    <xf numFmtId="0" fontId="3" fillId="3" borderId="4" xfId="0" applyFont="1" applyFill="1" applyBorder="1" applyAlignment="1">
      <alignment horizontal="center"/>
    </xf>
    <xf numFmtId="0" fontId="2" fillId="3" borderId="2" xfId="0" applyFont="1" applyFill="1" applyBorder="1" applyAlignment="1">
      <alignment horizontal="center"/>
    </xf>
    <xf numFmtId="0" fontId="0" fillId="4" borderId="2" xfId="0" applyFill="1" applyBorder="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223520</xdr:colOff>
      <xdr:row>1</xdr:row>
      <xdr:rowOff>2540</xdr:rowOff>
    </xdr:from>
    <xdr:to>
      <xdr:col>1</xdr:col>
      <xdr:colOff>690880</xdr:colOff>
      <xdr:row>14</xdr:row>
      <xdr:rowOff>0</xdr:rowOff>
    </xdr:to>
    <xdr:sp macro="" textlink="">
      <xdr:nvSpPr>
        <xdr:cNvPr id="5" name="TextBox 4"/>
        <xdr:cNvSpPr txBox="1"/>
      </xdr:nvSpPr>
      <xdr:spPr>
        <a:xfrm>
          <a:off x="223520" y="165100"/>
          <a:ext cx="1422400" cy="2110740"/>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0" anchor="t"/>
        <a:lstStyle/>
        <a:p>
          <a:r>
            <a:rPr lang="en-US" sz="1200" b="1"/>
            <a:t>Spreadsheet </a:t>
          </a:r>
        </a:p>
        <a:p>
          <a:r>
            <a:rPr lang="en-US" sz="1200" b="1" u="sng"/>
            <a:t>Math Operations</a:t>
          </a:r>
        </a:p>
        <a:p>
          <a:endParaRPr lang="en-US" sz="1100"/>
        </a:p>
        <a:p>
          <a:r>
            <a:rPr lang="en-US" sz="1200"/>
            <a:t>Add   </a:t>
          </a:r>
          <a:r>
            <a:rPr lang="en-US" sz="1200" b="1"/>
            <a:t>+</a:t>
          </a:r>
        </a:p>
        <a:p>
          <a:r>
            <a:rPr lang="en-US" sz="1200"/>
            <a:t>Subtract  </a:t>
          </a:r>
          <a:r>
            <a:rPr lang="en-US" sz="1200" b="1"/>
            <a:t> -</a:t>
          </a:r>
        </a:p>
        <a:p>
          <a:r>
            <a:rPr lang="en-US" sz="1200"/>
            <a:t>Multiply  </a:t>
          </a:r>
          <a:r>
            <a:rPr lang="en-US" sz="1200" b="1"/>
            <a:t>*</a:t>
          </a:r>
        </a:p>
        <a:p>
          <a:r>
            <a:rPr lang="en-US" sz="1200"/>
            <a:t>Divide  </a:t>
          </a:r>
          <a:r>
            <a:rPr lang="en-US" sz="1200" b="1"/>
            <a:t>/</a:t>
          </a:r>
        </a:p>
        <a:p>
          <a:r>
            <a:rPr lang="en-US" sz="1200"/>
            <a:t>Exponent  </a:t>
          </a:r>
          <a:r>
            <a:rPr lang="en-US" sz="1200" b="1"/>
            <a:t>^</a:t>
          </a:r>
        </a:p>
        <a:p>
          <a:r>
            <a:rPr lang="en-US" sz="1200"/>
            <a:t>Grouping  </a:t>
          </a:r>
          <a:r>
            <a:rPr lang="en-US" sz="1200" b="1"/>
            <a:t>(  )</a:t>
          </a:r>
        </a:p>
        <a:p>
          <a:endParaRPr lang="en-US" sz="1100"/>
        </a:p>
      </xdr:txBody>
    </xdr:sp>
    <xdr:clientData/>
  </xdr:twoCellAnchor>
  <xdr:twoCellAnchor>
    <xdr:from>
      <xdr:col>2</xdr:col>
      <xdr:colOff>447040</xdr:colOff>
      <xdr:row>1</xdr:row>
      <xdr:rowOff>10160</xdr:rowOff>
    </xdr:from>
    <xdr:to>
      <xdr:col>5</xdr:col>
      <xdr:colOff>396240</xdr:colOff>
      <xdr:row>12</xdr:row>
      <xdr:rowOff>142240</xdr:rowOff>
    </xdr:to>
    <xdr:sp macro="" textlink="">
      <xdr:nvSpPr>
        <xdr:cNvPr id="6" name="TextBox 5"/>
        <xdr:cNvSpPr txBox="1"/>
      </xdr:nvSpPr>
      <xdr:spPr>
        <a:xfrm>
          <a:off x="2357120" y="172720"/>
          <a:ext cx="2814320" cy="1920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u="sng"/>
            <a:t>Formula Tips</a:t>
          </a:r>
        </a:p>
        <a:p>
          <a:endParaRPr lang="en-US" sz="1200"/>
        </a:p>
        <a:p>
          <a:r>
            <a:rPr lang="en-US" sz="1200"/>
            <a:t>Start a formula with “=”</a:t>
          </a:r>
        </a:p>
        <a:p>
          <a:endParaRPr lang="en-US" sz="1200"/>
        </a:p>
        <a:p>
          <a:r>
            <a:rPr lang="en-US" sz="1200"/>
            <a:t>Use 3.14 for π</a:t>
          </a:r>
        </a:p>
        <a:p>
          <a:endParaRPr lang="en-US" sz="1200"/>
        </a:p>
        <a:p>
          <a:r>
            <a:rPr lang="en-US" sz="1200"/>
            <a:t>Designate cells using rows and columns</a:t>
          </a:r>
        </a:p>
        <a:p>
          <a:endParaRPr lang="en-US" sz="1200"/>
        </a:p>
        <a:p>
          <a:r>
            <a:rPr lang="en-US" sz="1200"/>
            <a:t>Formulate the correct order of operations</a:t>
          </a:r>
        </a:p>
        <a:p>
          <a:endParaRPr lang="en-US" sz="1100"/>
        </a:p>
      </xdr:txBody>
    </xdr:sp>
    <xdr:clientData/>
  </xdr:twoCellAnchor>
  <xdr:twoCellAnchor>
    <xdr:from>
      <xdr:col>0</xdr:col>
      <xdr:colOff>142240</xdr:colOff>
      <xdr:row>16</xdr:row>
      <xdr:rowOff>10160</xdr:rowOff>
    </xdr:from>
    <xdr:to>
      <xdr:col>3</xdr:col>
      <xdr:colOff>548640</xdr:colOff>
      <xdr:row>27</xdr:row>
      <xdr:rowOff>142240</xdr:rowOff>
    </xdr:to>
    <xdr:sp macro="" textlink="">
      <xdr:nvSpPr>
        <xdr:cNvPr id="7" name="TextBox 6"/>
        <xdr:cNvSpPr txBox="1"/>
      </xdr:nvSpPr>
      <xdr:spPr>
        <a:xfrm>
          <a:off x="142240" y="2611120"/>
          <a:ext cx="3271520" cy="192024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200" b="1"/>
            <a:t>Example:  </a:t>
          </a:r>
          <a:r>
            <a:rPr lang="en-US" sz="1200"/>
            <a:t>In Crop Circles 2, the center region is designated 0 and each ring outward is numbered in sequence: 1, 2, 3, …</a:t>
          </a:r>
        </a:p>
        <a:p>
          <a:endParaRPr lang="en-US" sz="1200"/>
        </a:p>
        <a:p>
          <a:r>
            <a:rPr lang="en-US" sz="1200"/>
            <a:t>Circle 0 Radius = 8</a:t>
          </a:r>
        </a:p>
        <a:p>
          <a:r>
            <a:rPr lang="en-US" sz="1200"/>
            <a:t>Circle 1 Radius = 16</a:t>
          </a:r>
        </a:p>
        <a:p>
          <a:r>
            <a:rPr lang="en-US" sz="1200"/>
            <a:t>Circle 2 Radius = 24</a:t>
          </a:r>
        </a:p>
        <a:p>
          <a:endParaRPr lang="en-US" sz="1200" b="1"/>
        </a:p>
        <a:p>
          <a:r>
            <a:rPr lang="en-US" sz="1200" b="1"/>
            <a:t>Find the area of each region</a:t>
          </a:r>
        </a:p>
        <a:p>
          <a:endParaRPr lang="en-US" sz="1100"/>
        </a:p>
      </xdr:txBody>
    </xdr:sp>
    <xdr:clientData/>
  </xdr:twoCellAnchor>
  <xdr:twoCellAnchor>
    <xdr:from>
      <xdr:col>3</xdr:col>
      <xdr:colOff>843280</xdr:colOff>
      <xdr:row>17</xdr:row>
      <xdr:rowOff>15240</xdr:rowOff>
    </xdr:from>
    <xdr:to>
      <xdr:col>5</xdr:col>
      <xdr:colOff>538480</xdr:colOff>
      <xdr:row>26</xdr:row>
      <xdr:rowOff>127000</xdr:rowOff>
    </xdr:to>
    <xdr:sp macro="" textlink="">
      <xdr:nvSpPr>
        <xdr:cNvPr id="1026" name="Oval 2"/>
        <xdr:cNvSpPr>
          <a:spLocks noChangeArrowheads="1"/>
        </xdr:cNvSpPr>
      </xdr:nvSpPr>
      <xdr:spPr bwMode="auto">
        <a:xfrm>
          <a:off x="3708400" y="2778760"/>
          <a:ext cx="1605280" cy="1574800"/>
        </a:xfrm>
        <a:prstGeom prst="ellipse">
          <a:avLst/>
        </a:prstGeom>
        <a:solidFill>
          <a:srgbClr val="008000"/>
        </a:solidFill>
        <a:ln w="19050">
          <a:noFill/>
          <a:round/>
          <a:headEnd/>
          <a:tailEnd/>
        </a:ln>
        <a:effectLst>
          <a:outerShdw blurRad="38100" dist="25400" dir="5400000" algn="ctr" rotWithShape="0">
            <a:srgbClr val="000000">
              <a:alpha val="35001"/>
            </a:srgbClr>
          </a:outerShdw>
        </a:effectLst>
      </xdr:spPr>
      <xdr:txBody>
        <a:bodyPr rtlCol="0" anchor="ctr"/>
        <a:lstStyle/>
        <a:p>
          <a:pPr algn="ctr"/>
          <a:endParaRPr lang="en-US"/>
        </a:p>
      </xdr:txBody>
    </xdr:sp>
    <xdr:clientData/>
  </xdr:twoCellAnchor>
  <xdr:twoCellAnchor>
    <xdr:from>
      <xdr:col>4</xdr:col>
      <xdr:colOff>154940</xdr:colOff>
      <xdr:row>18</xdr:row>
      <xdr:rowOff>114300</xdr:rowOff>
    </xdr:from>
    <xdr:to>
      <xdr:col>5</xdr:col>
      <xdr:colOff>307340</xdr:colOff>
      <xdr:row>25</xdr:row>
      <xdr:rowOff>66040</xdr:rowOff>
    </xdr:to>
    <xdr:sp macro="" textlink="">
      <xdr:nvSpPr>
        <xdr:cNvPr id="1027" name="Oval 3"/>
        <xdr:cNvSpPr>
          <a:spLocks noChangeArrowheads="1"/>
        </xdr:cNvSpPr>
      </xdr:nvSpPr>
      <xdr:spPr bwMode="auto">
        <a:xfrm>
          <a:off x="3975100" y="3040380"/>
          <a:ext cx="1107440" cy="1089660"/>
        </a:xfrm>
        <a:prstGeom prst="ellipse">
          <a:avLst/>
        </a:prstGeom>
        <a:solidFill>
          <a:srgbClr val="B9CDCE"/>
        </a:solidFill>
        <a:ln w="19050">
          <a:noFill/>
          <a:round/>
          <a:headEnd/>
          <a:tailEnd/>
        </a:ln>
        <a:effectLst/>
      </xdr:spPr>
      <xdr:txBody>
        <a:bodyPr rtlCol="0" anchor="ctr"/>
        <a:lstStyle/>
        <a:p>
          <a:pPr algn="ctr"/>
          <a:endParaRPr lang="en-US"/>
        </a:p>
      </xdr:txBody>
    </xdr:sp>
    <xdr:clientData/>
  </xdr:twoCellAnchor>
  <xdr:twoCellAnchor>
    <xdr:from>
      <xdr:col>4</xdr:col>
      <xdr:colOff>365760</xdr:colOff>
      <xdr:row>19</xdr:row>
      <xdr:rowOff>160020</xdr:rowOff>
    </xdr:from>
    <xdr:to>
      <xdr:col>5</xdr:col>
      <xdr:colOff>99060</xdr:colOff>
      <xdr:row>24</xdr:row>
      <xdr:rowOff>22860</xdr:rowOff>
    </xdr:to>
    <xdr:sp macro="" textlink="">
      <xdr:nvSpPr>
        <xdr:cNvPr id="1028" name="Oval 4"/>
        <xdr:cNvSpPr>
          <a:spLocks noChangeArrowheads="1"/>
        </xdr:cNvSpPr>
      </xdr:nvSpPr>
      <xdr:spPr bwMode="auto">
        <a:xfrm>
          <a:off x="4185920" y="3248660"/>
          <a:ext cx="688340" cy="675640"/>
        </a:xfrm>
        <a:prstGeom prst="ellipse">
          <a:avLst/>
        </a:prstGeom>
        <a:solidFill>
          <a:srgbClr val="618889"/>
        </a:solidFill>
        <a:ln w="19050">
          <a:noFill/>
          <a:round/>
          <a:headEnd/>
          <a:tailEnd/>
        </a:ln>
        <a:effectLst>
          <a:outerShdw blurRad="38100" dist="25400" dir="5400000" algn="ctr" rotWithShape="0">
            <a:srgbClr val="000000">
              <a:alpha val="35001"/>
            </a:srgbClr>
          </a:outerShdw>
        </a:effectLst>
      </xdr:spPr>
      <xdr:txBody>
        <a:bodyPr rtlCol="0" anchor="ctr"/>
        <a:lstStyle/>
        <a:p>
          <a:pPr algn="ctr"/>
          <a:endParaRPr lang="en-US"/>
        </a:p>
      </xdr:txBody>
    </xdr:sp>
    <xdr:clientData/>
  </xdr:twoCellAnchor>
  <xdr:twoCellAnchor>
    <xdr:from>
      <xdr:col>4</xdr:col>
      <xdr:colOff>576580</xdr:colOff>
      <xdr:row>20</xdr:row>
      <xdr:rowOff>152400</xdr:rowOff>
    </xdr:from>
    <xdr:to>
      <xdr:col>4</xdr:col>
      <xdr:colOff>919480</xdr:colOff>
      <xdr:row>23</xdr:row>
      <xdr:rowOff>2540</xdr:rowOff>
    </xdr:to>
    <xdr:sp macro="" textlink="">
      <xdr:nvSpPr>
        <xdr:cNvPr id="1029" name="Text Box 5"/>
        <xdr:cNvSpPr txBox="1">
          <a:spLocks noChangeArrowheads="1"/>
        </xdr:cNvSpPr>
      </xdr:nvSpPr>
      <xdr:spPr bwMode="auto">
        <a:xfrm>
          <a:off x="4396740" y="3403600"/>
          <a:ext cx="342900" cy="337820"/>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200" b="1" i="0" strike="noStrike">
              <a:solidFill>
                <a:srgbClr val="000000"/>
              </a:solidFill>
              <a:latin typeface="Times New Roman"/>
              <a:ea typeface="Times New Roman"/>
              <a:cs typeface="Times New Roman"/>
            </a:rPr>
            <a:t>0</a:t>
          </a:r>
        </a:p>
        <a:p>
          <a:pPr algn="l" rtl="0">
            <a:defRPr sz="1000"/>
          </a:pPr>
          <a:endParaRPr lang="en-US" sz="1200" b="1" i="0" strike="noStrike">
            <a:solidFill>
              <a:srgbClr val="000000"/>
            </a:solidFill>
            <a:latin typeface="Times New Roman"/>
            <a:ea typeface="Times New Roman"/>
            <a:cs typeface="Times New Roman"/>
          </a:endParaRPr>
        </a:p>
      </xdr:txBody>
    </xdr:sp>
    <xdr:clientData/>
  </xdr:twoCellAnchor>
  <xdr:twoCellAnchor>
    <xdr:from>
      <xdr:col>5</xdr:col>
      <xdr:colOff>78740</xdr:colOff>
      <xdr:row>20</xdr:row>
      <xdr:rowOff>152400</xdr:rowOff>
    </xdr:from>
    <xdr:to>
      <xdr:col>5</xdr:col>
      <xdr:colOff>421640</xdr:colOff>
      <xdr:row>23</xdr:row>
      <xdr:rowOff>2540</xdr:rowOff>
    </xdr:to>
    <xdr:sp macro="" textlink="">
      <xdr:nvSpPr>
        <xdr:cNvPr id="1030" name="Text Box 6"/>
        <xdr:cNvSpPr txBox="1">
          <a:spLocks noChangeArrowheads="1"/>
        </xdr:cNvSpPr>
      </xdr:nvSpPr>
      <xdr:spPr bwMode="auto">
        <a:xfrm>
          <a:off x="4853940" y="3403600"/>
          <a:ext cx="342900" cy="337820"/>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200" b="1" i="0" strike="noStrike">
              <a:solidFill>
                <a:srgbClr val="000000"/>
              </a:solidFill>
              <a:latin typeface="Cambria"/>
              <a:ea typeface="Cambria"/>
              <a:cs typeface="Cambria"/>
            </a:rPr>
            <a:t>1</a:t>
          </a:r>
          <a:endParaRPr lang="en-US" sz="1200" b="1" i="0" strike="noStrike">
            <a:solidFill>
              <a:srgbClr val="000000"/>
            </a:solidFill>
            <a:latin typeface="Times New Roman"/>
            <a:ea typeface="Times New Roman"/>
            <a:cs typeface="Times New Roman"/>
          </a:endParaRPr>
        </a:p>
        <a:p>
          <a:pPr algn="l" rtl="0">
            <a:defRPr sz="1000"/>
          </a:pPr>
          <a:endParaRPr lang="en-US" sz="1200" b="1" i="0" strike="noStrike">
            <a:solidFill>
              <a:srgbClr val="000000"/>
            </a:solidFill>
            <a:latin typeface="Times New Roman"/>
            <a:ea typeface="Times New Roman"/>
            <a:cs typeface="Times New Roman"/>
          </a:endParaRPr>
        </a:p>
      </xdr:txBody>
    </xdr:sp>
    <xdr:clientData/>
  </xdr:twoCellAnchor>
  <xdr:twoCellAnchor>
    <xdr:from>
      <xdr:col>5</xdr:col>
      <xdr:colOff>307340</xdr:colOff>
      <xdr:row>20</xdr:row>
      <xdr:rowOff>152400</xdr:rowOff>
    </xdr:from>
    <xdr:to>
      <xdr:col>5</xdr:col>
      <xdr:colOff>652780</xdr:colOff>
      <xdr:row>23</xdr:row>
      <xdr:rowOff>2540</xdr:rowOff>
    </xdr:to>
    <xdr:sp macro="" textlink="">
      <xdr:nvSpPr>
        <xdr:cNvPr id="1031" name="Text Box 7"/>
        <xdr:cNvSpPr txBox="1">
          <a:spLocks noChangeArrowheads="1"/>
        </xdr:cNvSpPr>
      </xdr:nvSpPr>
      <xdr:spPr bwMode="auto">
        <a:xfrm>
          <a:off x="5082540" y="3403600"/>
          <a:ext cx="345440" cy="337820"/>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200" b="1" i="0" strike="noStrike">
              <a:solidFill>
                <a:srgbClr val="000000"/>
              </a:solidFill>
              <a:latin typeface="Cambria"/>
              <a:ea typeface="Cambria"/>
              <a:cs typeface="Cambria"/>
            </a:rPr>
            <a:t>2</a:t>
          </a:r>
          <a:endParaRPr lang="en-US" sz="1200" b="1" i="0" strike="noStrike">
            <a:solidFill>
              <a:srgbClr val="000000"/>
            </a:solidFill>
            <a:latin typeface="Times New Roman"/>
            <a:ea typeface="Times New Roman"/>
            <a:cs typeface="Times New Roman"/>
          </a:endParaRPr>
        </a:p>
        <a:p>
          <a:pPr algn="l" rtl="0">
            <a:defRPr sz="1000"/>
          </a:pPr>
          <a:endParaRPr lang="en-US" sz="1200" b="1" i="0" strike="noStrike">
            <a:solidFill>
              <a:srgbClr val="000000"/>
            </a:solidFill>
            <a:latin typeface="Times New Roman"/>
            <a:ea typeface="Times New Roman"/>
            <a:cs typeface="Times New Roman"/>
          </a:endParaRPr>
        </a:p>
      </xdr:txBody>
    </xdr:sp>
    <xdr:clientData/>
  </xdr:twoCellAnchor>
  <xdr:twoCellAnchor>
    <xdr:from>
      <xdr:col>0</xdr:col>
      <xdr:colOff>172720</xdr:colOff>
      <xdr:row>30</xdr:row>
      <xdr:rowOff>121920</xdr:rowOff>
    </xdr:from>
    <xdr:to>
      <xdr:col>2</xdr:col>
      <xdr:colOff>670560</xdr:colOff>
      <xdr:row>50</xdr:row>
      <xdr:rowOff>20320</xdr:rowOff>
    </xdr:to>
    <xdr:sp macro="" textlink="">
      <xdr:nvSpPr>
        <xdr:cNvPr id="14" name="TextBox 13"/>
        <xdr:cNvSpPr txBox="1"/>
      </xdr:nvSpPr>
      <xdr:spPr>
        <a:xfrm>
          <a:off x="172720" y="4998720"/>
          <a:ext cx="2407920" cy="314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t>By hand…</a:t>
          </a:r>
        </a:p>
        <a:p>
          <a:endParaRPr lang="en-US" sz="1100"/>
        </a:p>
        <a:p>
          <a:r>
            <a:rPr lang="en-US" sz="1100"/>
            <a:t>Area 0:  A= πr</a:t>
          </a:r>
          <a:r>
            <a:rPr lang="en-US" sz="1100" baseline="30000"/>
            <a:t>2</a:t>
          </a:r>
        </a:p>
        <a:p>
          <a:r>
            <a:rPr lang="en-US" sz="1100"/>
            <a:t>	  A = π(8</a:t>
          </a:r>
          <a:r>
            <a:rPr lang="en-US" sz="1100" baseline="30000"/>
            <a:t>2</a:t>
          </a:r>
          <a:r>
            <a:rPr lang="en-US" sz="1100"/>
            <a:t>)</a:t>
          </a:r>
        </a:p>
        <a:p>
          <a:r>
            <a:rPr lang="en-US" sz="1100"/>
            <a:t>	  A = 200.96</a:t>
          </a:r>
        </a:p>
        <a:p>
          <a:endParaRPr lang="en-US" sz="1100"/>
        </a:p>
        <a:p>
          <a:r>
            <a:rPr lang="en-US" sz="1100"/>
            <a:t>Ring 1:  A</a:t>
          </a:r>
          <a:r>
            <a:rPr lang="en-US" sz="1100" baseline="-25000"/>
            <a:t>1</a:t>
          </a:r>
          <a:r>
            <a:rPr lang="en-US" sz="1100"/>
            <a:t> – A</a:t>
          </a:r>
          <a:r>
            <a:rPr lang="en-US" sz="1100" baseline="-25000"/>
            <a:t>0</a:t>
          </a:r>
        </a:p>
        <a:p>
          <a:r>
            <a:rPr lang="en-US" sz="1100"/>
            <a:t>	  πr</a:t>
          </a:r>
          <a:r>
            <a:rPr lang="en-US" sz="1100" baseline="30000"/>
            <a:t>2</a:t>
          </a:r>
          <a:r>
            <a:rPr lang="en-US" sz="1100"/>
            <a:t>– πr</a:t>
          </a:r>
          <a:r>
            <a:rPr lang="en-US" sz="1100" baseline="30000"/>
            <a:t>2</a:t>
          </a:r>
        </a:p>
        <a:p>
          <a:r>
            <a:rPr lang="en-US" sz="1100"/>
            <a:t>	  π(16</a:t>
          </a:r>
          <a:r>
            <a:rPr lang="en-US" sz="1100" baseline="30000"/>
            <a:t>2</a:t>
          </a:r>
          <a:r>
            <a:rPr lang="en-US" sz="1100"/>
            <a:t>) – π(8</a:t>
          </a:r>
          <a:r>
            <a:rPr lang="en-US" sz="1100" baseline="30000"/>
            <a:t>2</a:t>
          </a:r>
          <a:r>
            <a:rPr lang="en-US" sz="1100"/>
            <a:t>)</a:t>
          </a:r>
        </a:p>
        <a:p>
          <a:r>
            <a:rPr lang="en-US" sz="1100"/>
            <a:t>	  803.84 – 200.96</a:t>
          </a:r>
        </a:p>
        <a:p>
          <a:r>
            <a:rPr lang="en-US" sz="1100"/>
            <a:t>	 = 602.88</a:t>
          </a:r>
        </a:p>
        <a:p>
          <a:endParaRPr lang="en-US" sz="1100"/>
        </a:p>
        <a:p>
          <a:r>
            <a:rPr lang="en-US" sz="1100"/>
            <a:t>Ring 2:  A</a:t>
          </a:r>
          <a:r>
            <a:rPr lang="en-US" sz="1100" baseline="-25000"/>
            <a:t>2</a:t>
          </a:r>
          <a:r>
            <a:rPr lang="en-US" sz="1100"/>
            <a:t> – A</a:t>
          </a:r>
          <a:r>
            <a:rPr lang="en-US" sz="1100" baseline="-25000"/>
            <a:t>1</a:t>
          </a:r>
        </a:p>
        <a:p>
          <a:r>
            <a:rPr lang="en-US" sz="1100"/>
            <a:t>	  πr</a:t>
          </a:r>
          <a:r>
            <a:rPr lang="en-US" sz="1100" baseline="30000"/>
            <a:t>2</a:t>
          </a:r>
          <a:r>
            <a:rPr lang="en-US" sz="1100"/>
            <a:t>– πr</a:t>
          </a:r>
          <a:r>
            <a:rPr lang="en-US" sz="1100" baseline="30000"/>
            <a:t>2</a:t>
          </a:r>
        </a:p>
        <a:p>
          <a:r>
            <a:rPr lang="en-US" sz="1100"/>
            <a:t>	  π(24</a:t>
          </a:r>
          <a:r>
            <a:rPr lang="en-US" sz="1100" baseline="30000"/>
            <a:t>2</a:t>
          </a:r>
          <a:r>
            <a:rPr lang="en-US" sz="1100"/>
            <a:t>) – π(16</a:t>
          </a:r>
          <a:r>
            <a:rPr lang="en-US" sz="1100" baseline="30000"/>
            <a:t>2</a:t>
          </a:r>
          <a:r>
            <a:rPr lang="en-US" sz="1100"/>
            <a:t>)</a:t>
          </a:r>
        </a:p>
        <a:p>
          <a:r>
            <a:rPr lang="en-US" sz="1100"/>
            <a:t>	  1,808.64 – 803.84</a:t>
          </a:r>
        </a:p>
        <a:p>
          <a:r>
            <a:rPr lang="en-US" sz="1100"/>
            <a:t>	 = 1004.8</a:t>
          </a:r>
        </a:p>
        <a:p>
          <a:endParaRPr lang="en-US" sz="1100"/>
        </a:p>
      </xdr:txBody>
    </xdr:sp>
    <xdr:clientData/>
  </xdr:twoCellAnchor>
  <xdr:twoCellAnchor>
    <xdr:from>
      <xdr:col>3</xdr:col>
      <xdr:colOff>60960</xdr:colOff>
      <xdr:row>30</xdr:row>
      <xdr:rowOff>111760</xdr:rowOff>
    </xdr:from>
    <xdr:to>
      <xdr:col>5</xdr:col>
      <xdr:colOff>782320</xdr:colOff>
      <xdr:row>49</xdr:row>
      <xdr:rowOff>0</xdr:rowOff>
    </xdr:to>
    <xdr:sp macro="" textlink="">
      <xdr:nvSpPr>
        <xdr:cNvPr id="15" name="TextBox 14"/>
        <xdr:cNvSpPr txBox="1"/>
      </xdr:nvSpPr>
      <xdr:spPr>
        <a:xfrm>
          <a:off x="2926080" y="5151120"/>
          <a:ext cx="2631440" cy="297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t>By spreadsheet...</a:t>
          </a:r>
        </a:p>
        <a:p>
          <a:endParaRPr lang="en-US" sz="1100"/>
        </a:p>
        <a:p>
          <a:r>
            <a:rPr lang="en-US" sz="1100"/>
            <a:t>You'll find the spreadsheet demonstration</a:t>
          </a:r>
          <a:r>
            <a:rPr lang="en-US" sz="1100" baseline="0"/>
            <a:t> to the upper right.</a:t>
          </a:r>
        </a:p>
        <a:p>
          <a:endParaRPr lang="en-US" sz="1100" baseline="0"/>
        </a:p>
        <a:p>
          <a:r>
            <a:rPr lang="en-US" sz="1100" baseline="0"/>
            <a:t>Data values (8, 16, 24) should be entered in a list of cells so that they can be used for other problems if needed (for example, circumference)</a:t>
          </a:r>
        </a:p>
        <a:p>
          <a:endParaRPr lang="en-US" sz="1100" baseline="0"/>
        </a:p>
        <a:p>
          <a:r>
            <a:rPr lang="en-US" sz="1100" baseline="0"/>
            <a:t>I'll give the spreadsheet formulas I used on the side, otherwise, you can see them in the formula window at the top by clicking on each cell.</a:t>
          </a:r>
        </a:p>
        <a:p>
          <a:endParaRPr lang="en-US" sz="1100" baseline="0"/>
        </a:p>
        <a:p>
          <a:r>
            <a:rPr lang="en-US" sz="1100"/>
            <a:t>By</a:t>
          </a:r>
          <a:r>
            <a:rPr lang="en-US" sz="1100" baseline="0"/>
            <a:t> copy and pasting, and changing cell designations, these can be done quickly. </a:t>
          </a:r>
          <a:endParaRPr lang="en-US" sz="1100"/>
        </a:p>
      </xdr:txBody>
    </xdr:sp>
    <xdr:clientData/>
  </xdr:twoCellAnchor>
  <xdr:twoCellAnchor>
    <xdr:from>
      <xdr:col>9</xdr:col>
      <xdr:colOff>71120</xdr:colOff>
      <xdr:row>1</xdr:row>
      <xdr:rowOff>101600</xdr:rowOff>
    </xdr:from>
    <xdr:to>
      <xdr:col>11</xdr:col>
      <xdr:colOff>721360</xdr:colOff>
      <xdr:row>5</xdr:row>
      <xdr:rowOff>60960</xdr:rowOff>
    </xdr:to>
    <xdr:sp macro="" textlink="">
      <xdr:nvSpPr>
        <xdr:cNvPr id="16" name="TextBox 15"/>
        <xdr:cNvSpPr txBox="1"/>
      </xdr:nvSpPr>
      <xdr:spPr>
        <a:xfrm>
          <a:off x="9113520" y="264160"/>
          <a:ext cx="2560320" cy="772160"/>
        </a:xfrm>
        <a:prstGeom prst="rect">
          <a:avLst/>
        </a:prstGeom>
        <a:solidFill>
          <a:schemeClr val="accent6">
            <a:lumMod val="40000"/>
            <a:lumOff val="60000"/>
          </a:schemeClr>
        </a:solidFill>
        <a:ln/>
      </xdr:spPr>
      <xdr:style>
        <a:lnRef idx="1">
          <a:schemeClr val="accent3"/>
        </a:lnRef>
        <a:fillRef idx="2">
          <a:schemeClr val="accent3"/>
        </a:fillRef>
        <a:effectRef idx="1">
          <a:schemeClr val="accent3"/>
        </a:effectRef>
        <a:fontRef idx="minor">
          <a:schemeClr val="dk1"/>
        </a:fontRef>
      </xdr:style>
      <xdr:txBody>
        <a:bodyPr wrap="square" rtlCol="0" anchor="t"/>
        <a:lstStyle/>
        <a:p>
          <a:r>
            <a:rPr lang="en-US" sz="1400"/>
            <a:t>" =3.14*(G3^2)</a:t>
          </a:r>
          <a:r>
            <a:rPr lang="en-US" sz="1400" baseline="0"/>
            <a:t> </a:t>
          </a:r>
          <a:r>
            <a:rPr lang="en-US" sz="1400"/>
            <a:t>"</a:t>
          </a:r>
        </a:p>
        <a:p>
          <a:r>
            <a:rPr lang="en-US" sz="1400"/>
            <a:t>" =(3.14*(G4^2))-(3.14*(G3^2)) "</a:t>
          </a:r>
        </a:p>
        <a:p>
          <a:r>
            <a:rPr lang="en-US" sz="1400"/>
            <a:t>"</a:t>
          </a:r>
          <a:r>
            <a:rPr lang="en-US" sz="1400" baseline="0"/>
            <a:t> =(3.14*(G5^2))-(3.14*(G4^2)) "</a:t>
          </a:r>
          <a:endParaRPr lang="en-US" sz="1400"/>
        </a:p>
      </xdr:txBody>
    </xdr:sp>
    <xdr:clientData/>
  </xdr:twoCellAnchor>
  <xdr:twoCellAnchor>
    <xdr:from>
      <xdr:col>6</xdr:col>
      <xdr:colOff>419100</xdr:colOff>
      <xdr:row>8</xdr:row>
      <xdr:rowOff>152400</xdr:rowOff>
    </xdr:from>
    <xdr:to>
      <xdr:col>11</xdr:col>
      <xdr:colOff>0</xdr:colOff>
      <xdr:row>34</xdr:row>
      <xdr:rowOff>76200</xdr:rowOff>
    </xdr:to>
    <xdr:sp macro="" textlink="">
      <xdr:nvSpPr>
        <xdr:cNvPr id="17" name="TextBox 16"/>
        <xdr:cNvSpPr txBox="1"/>
      </xdr:nvSpPr>
      <xdr:spPr>
        <a:xfrm>
          <a:off x="6134100" y="1625600"/>
          <a:ext cx="4787900" cy="42164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a:t>Common</a:t>
          </a:r>
          <a:r>
            <a:rPr lang="en-US" sz="1400" baseline="0"/>
            <a:t> Errors would include not starting a formula with the "=" symbol, missing grouping symbols, or mis-identifying cells.</a:t>
          </a:r>
        </a:p>
        <a:p>
          <a:endParaRPr lang="en-US" sz="1400" baseline="0"/>
        </a:p>
        <a:p>
          <a:r>
            <a:rPr lang="en-US" sz="1400" baseline="0"/>
            <a:t>Don't include unit labels with the numeric values. (i.e. 6 </a:t>
          </a:r>
          <a:r>
            <a:rPr lang="en-US" sz="1400" baseline="0">
              <a:solidFill>
                <a:srgbClr val="FF0000"/>
              </a:solidFill>
            </a:rPr>
            <a:t>mi.</a:t>
          </a:r>
          <a:r>
            <a:rPr lang="en-US" sz="1400" baseline="0"/>
            <a:t>) in the cells.  Also, numeric values used in formulas can </a:t>
          </a:r>
          <a:r>
            <a:rPr lang="en-US" sz="1400" u="sng" baseline="0"/>
            <a:t>not </a:t>
          </a:r>
          <a:r>
            <a:rPr lang="en-US" sz="1400" baseline="0"/>
            <a:t>have commas.</a:t>
          </a:r>
        </a:p>
        <a:p>
          <a:endParaRPr lang="en-US" sz="1400" baseline="0"/>
        </a:p>
        <a:p>
          <a:r>
            <a:rPr lang="en-US" sz="1400" baseline="0"/>
            <a:t>There aren't any directions for units.  I recommend miles because it's easy to convert to acres if you want to do that.  (640 acres=1 sq. mi)  Also smaller units will give a much wider span of values.  Other units can be used though.</a:t>
          </a:r>
        </a:p>
        <a:p>
          <a:endParaRPr lang="en-US" sz="1400" baseline="0"/>
        </a:p>
        <a:p>
          <a:r>
            <a:rPr lang="en-US" sz="1400" baseline="0"/>
            <a:t>Depending on the students' experience with spreadsheets, you may want to take some time showing them how entries can be formatted, how to adjust column widths, etc.</a:t>
          </a:r>
        </a:p>
        <a:p>
          <a:endParaRPr lang="en-US" sz="1400" baseline="0"/>
        </a:p>
        <a:p>
          <a:r>
            <a:rPr lang="en-US" sz="1400" b="1" baseline="0">
              <a:solidFill>
                <a:srgbClr val="FF0000"/>
              </a:solidFill>
            </a:rPr>
            <a:t>You can find suggested spreadsheets for Crop Circles 2, and notes for each field by clicking on the </a:t>
          </a:r>
          <a:r>
            <a:rPr lang="en-US" sz="1400" b="1" i="1" baseline="0">
              <a:solidFill>
                <a:srgbClr val="FF0000"/>
              </a:solidFill>
            </a:rPr>
            <a:t>Sheet 2 </a:t>
          </a:r>
          <a:r>
            <a:rPr lang="en-US" sz="1400" b="1" baseline="0">
              <a:solidFill>
                <a:srgbClr val="FF0000"/>
              </a:solidFill>
            </a:rPr>
            <a:t>tab at the lower left.</a:t>
          </a:r>
        </a:p>
        <a:p>
          <a:endParaRPr lang="en-US" sz="1400" b="1">
            <a:solidFill>
              <a:srgbClr val="FF0000"/>
            </a:solidFill>
          </a:endParaRPr>
        </a:p>
      </xdr:txBody>
    </xdr:sp>
    <xdr:clientData/>
  </xdr:twoCellAnchor>
  <xdr:twoCellAnchor editAs="oneCell">
    <xdr:from>
      <xdr:col>7</xdr:col>
      <xdr:colOff>254000</xdr:colOff>
      <xdr:row>35</xdr:row>
      <xdr:rowOff>119696</xdr:rowOff>
    </xdr:from>
    <xdr:to>
      <xdr:col>10</xdr:col>
      <xdr:colOff>533400</xdr:colOff>
      <xdr:row>50</xdr:row>
      <xdr:rowOff>105409</xdr:rowOff>
    </xdr:to>
    <xdr:pic>
      <xdr:nvPicPr>
        <xdr:cNvPr id="18" name="Picture 17" descr="PivotIrrigation.jpg"/>
        <xdr:cNvPicPr>
          <a:picLocks noChangeAspect="1"/>
        </xdr:cNvPicPr>
      </xdr:nvPicPr>
      <xdr:blipFill>
        <a:blip xmlns:r="http://schemas.openxmlformats.org/officeDocument/2006/relationships" r:embed="rId1"/>
        <a:stretch>
          <a:fillRect/>
        </a:stretch>
      </xdr:blipFill>
      <xdr:spPr>
        <a:xfrm>
          <a:off x="6921500" y="6050596"/>
          <a:ext cx="3581400" cy="2462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114300</xdr:rowOff>
    </xdr:from>
    <xdr:to>
      <xdr:col>3</xdr:col>
      <xdr:colOff>1582420</xdr:colOff>
      <xdr:row>13</xdr:row>
      <xdr:rowOff>139700</xdr:rowOff>
    </xdr:to>
    <xdr:sp macro="" textlink="">
      <xdr:nvSpPr>
        <xdr:cNvPr id="2" name="TextBox 1"/>
        <xdr:cNvSpPr txBox="1"/>
      </xdr:nvSpPr>
      <xdr:spPr>
        <a:xfrm>
          <a:off x="279400" y="114300"/>
          <a:ext cx="5582920" cy="220980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200" b="1"/>
            <a:t>Field1</a:t>
          </a:r>
        </a:p>
        <a:p>
          <a:endParaRPr lang="en-US" sz="1200" b="1"/>
        </a:p>
        <a:p>
          <a:r>
            <a:rPr lang="en-US" sz="1200" i="1"/>
            <a:t>"Would each region receive the same amount of water?"</a:t>
          </a:r>
        </a:p>
        <a:p>
          <a:r>
            <a:rPr lang="en-US" sz="1200"/>
            <a:t>Each region should receive</a:t>
          </a:r>
          <a:r>
            <a:rPr lang="en-US" sz="1200" baseline="0"/>
            <a:t> uniform coverage but the rate the water is applied to each region needs to be adjusted or else there would be ponding at the center.  </a:t>
          </a:r>
        </a:p>
        <a:p>
          <a:endParaRPr lang="en-US" sz="1200" baseline="0"/>
        </a:p>
        <a:p>
          <a:r>
            <a:rPr lang="en-US" sz="1200"/>
            <a:t>My intent for this question</a:t>
          </a:r>
          <a:r>
            <a:rPr lang="en-US" sz="1200" baseline="0"/>
            <a:t> is for students to find the area of each of the marked regions.  Your students may take another direction.</a:t>
          </a:r>
        </a:p>
        <a:p>
          <a:endParaRPr lang="en-US" sz="1200" baseline="0"/>
        </a:p>
        <a:p>
          <a:r>
            <a:rPr lang="en-US" sz="1200" baseline="0"/>
            <a:t>There aren't any directions for units.  I recommend miles because it's easy to convert to acres if you want to do that.  (640 acres=1 sq. mi)  Other units could be used.</a:t>
          </a:r>
          <a:endParaRPr lang="en-US" sz="1200"/>
        </a:p>
      </xdr:txBody>
    </xdr:sp>
    <xdr:clientData/>
  </xdr:twoCellAnchor>
  <xdr:twoCellAnchor>
    <xdr:from>
      <xdr:col>0</xdr:col>
      <xdr:colOff>314960</xdr:colOff>
      <xdr:row>26</xdr:row>
      <xdr:rowOff>111760</xdr:rowOff>
    </xdr:from>
    <xdr:to>
      <xdr:col>3</xdr:col>
      <xdr:colOff>1168400</xdr:colOff>
      <xdr:row>32</xdr:row>
      <xdr:rowOff>50800</xdr:rowOff>
    </xdr:to>
    <xdr:sp macro="" textlink="">
      <xdr:nvSpPr>
        <xdr:cNvPr id="3" name="TextBox 2"/>
        <xdr:cNvSpPr txBox="1"/>
      </xdr:nvSpPr>
      <xdr:spPr>
        <a:xfrm>
          <a:off x="314960" y="4975860"/>
          <a:ext cx="5133340" cy="108204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200" b="1"/>
            <a:t>Field 2</a:t>
          </a:r>
        </a:p>
        <a:p>
          <a:r>
            <a:rPr lang="en-US" sz="1200"/>
            <a:t>"</a:t>
          </a:r>
          <a:r>
            <a:rPr lang="en-US" sz="1200" i="1"/>
            <a:t>Of</a:t>
          </a:r>
          <a:r>
            <a:rPr lang="en-US" sz="1200"/>
            <a:t> the total amount</a:t>
          </a:r>
          <a:r>
            <a:rPr lang="en-US" sz="1200" baseline="0"/>
            <a:t> of pesticide used, how much would each region receive?"</a:t>
          </a:r>
        </a:p>
        <a:p>
          <a:r>
            <a:rPr lang="en-US" sz="1200" baseline="0"/>
            <a:t>Pretty vague question - I would recommend that students find the percentage of each area.  You may want to supply a value for the pesticide (1,000 L?)</a:t>
          </a:r>
        </a:p>
        <a:p>
          <a:endParaRPr lang="en-US" sz="1100"/>
        </a:p>
      </xdr:txBody>
    </xdr:sp>
    <xdr:clientData/>
  </xdr:twoCellAnchor>
  <xdr:twoCellAnchor>
    <xdr:from>
      <xdr:col>4</xdr:col>
      <xdr:colOff>233680</xdr:colOff>
      <xdr:row>1</xdr:row>
      <xdr:rowOff>10160</xdr:rowOff>
    </xdr:from>
    <xdr:to>
      <xdr:col>8</xdr:col>
      <xdr:colOff>487680</xdr:colOff>
      <xdr:row>12</xdr:row>
      <xdr:rowOff>121920</xdr:rowOff>
    </xdr:to>
    <xdr:sp macro="" textlink="">
      <xdr:nvSpPr>
        <xdr:cNvPr id="4" name="TextBox 3"/>
        <xdr:cNvSpPr txBox="1"/>
      </xdr:nvSpPr>
      <xdr:spPr>
        <a:xfrm>
          <a:off x="6390640" y="172720"/>
          <a:ext cx="5140960" cy="194056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200" b="1"/>
            <a:t>Field </a:t>
          </a:r>
          <a:r>
            <a:rPr lang="en-US" sz="1200" b="1" baseline="0"/>
            <a:t>3</a:t>
          </a:r>
        </a:p>
        <a:p>
          <a:r>
            <a:rPr lang="en-US" sz="1200" baseline="0"/>
            <a:t>"</a:t>
          </a:r>
          <a:r>
            <a:rPr lang="en-US" sz="1200" i="1" baseline="0"/>
            <a:t>If the nozzle settings range from 1-10, how would you adjust the flow rate for the regions of this field?</a:t>
          </a:r>
          <a:r>
            <a:rPr lang="en-US" sz="1200" baseline="0"/>
            <a:t>"</a:t>
          </a:r>
        </a:p>
        <a:p>
          <a:endParaRPr lang="en-US" sz="1200" baseline="0"/>
        </a:p>
        <a:p>
          <a:r>
            <a:rPr lang="en-US" sz="1200" baseline="0"/>
            <a:t>Good question that could lead to some interesting debate.  A percentage chart for the five rings is a good place to start.  Have the students compare regions and combinations of regions. (i.e. regions 3 &amp; 4 below combined are about the same as region 7 alone.)  Try to match ratios with nozzle settings.  Although there's no set answer, the students should be able to support their choices with data.</a:t>
          </a:r>
        </a:p>
        <a:p>
          <a:endParaRPr lang="en-US" sz="1100" baseline="0"/>
        </a:p>
        <a:p>
          <a:endParaRPr lang="en-US" sz="1100"/>
        </a:p>
      </xdr:txBody>
    </xdr:sp>
    <xdr:clientData/>
  </xdr:twoCellAnchor>
  <xdr:twoCellAnchor>
    <xdr:from>
      <xdr:col>2</xdr:col>
      <xdr:colOff>1402080</xdr:colOff>
      <xdr:row>41</xdr:row>
      <xdr:rowOff>132080</xdr:rowOff>
    </xdr:from>
    <xdr:to>
      <xdr:col>3</xdr:col>
      <xdr:colOff>1696720</xdr:colOff>
      <xdr:row>46</xdr:row>
      <xdr:rowOff>27940</xdr:rowOff>
    </xdr:to>
    <xdr:sp macro="" textlink="">
      <xdr:nvSpPr>
        <xdr:cNvPr id="5" name="TextBox 4"/>
        <xdr:cNvSpPr txBox="1"/>
      </xdr:nvSpPr>
      <xdr:spPr>
        <a:xfrm>
          <a:off x="3776980" y="7967980"/>
          <a:ext cx="2199640" cy="72136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100"/>
            <a:t>Note:  In th</a:t>
          </a:r>
          <a:r>
            <a:rPr lang="en-US" sz="1100" baseline="0"/>
            <a:t>e field above, notice that the last two spans cover 50% of the total area.</a:t>
          </a:r>
          <a:endParaRPr lang="en-US" sz="1100"/>
        </a:p>
      </xdr:txBody>
    </xdr:sp>
    <xdr:clientData/>
  </xdr:twoCellAnchor>
  <xdr:twoCellAnchor>
    <xdr:from>
      <xdr:col>5</xdr:col>
      <xdr:colOff>111760</xdr:colOff>
      <xdr:row>26</xdr:row>
      <xdr:rowOff>121920</xdr:rowOff>
    </xdr:from>
    <xdr:to>
      <xdr:col>8</xdr:col>
      <xdr:colOff>558800</xdr:colOff>
      <xdr:row>35</xdr:row>
      <xdr:rowOff>10160</xdr:rowOff>
    </xdr:to>
    <xdr:sp macro="" textlink="">
      <xdr:nvSpPr>
        <xdr:cNvPr id="7" name="TextBox 6"/>
        <xdr:cNvSpPr txBox="1"/>
      </xdr:nvSpPr>
      <xdr:spPr>
        <a:xfrm>
          <a:off x="7772400" y="5201920"/>
          <a:ext cx="3830320" cy="147320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200"/>
            <a:t>Central</a:t>
          </a:r>
          <a:r>
            <a:rPr lang="en-US" sz="1200" baseline="0"/>
            <a:t>-pivot Irrigation systems will vary, but generally the first half of the system irrigates about 25% of the total area, as will the last span by itself.  The last two spans may cover 50% of the total area.  In the example above, region 6 is about 20% of the toal area while region 3 is 10%.  It would make sense to have a nozzle setting for region 6 that is twice the setting for region 3.</a:t>
          </a:r>
          <a:endParaRPr lang="en-US" sz="1200"/>
        </a:p>
      </xdr:txBody>
    </xdr:sp>
    <xdr:clientData/>
  </xdr:twoCellAnchor>
  <xdr:twoCellAnchor>
    <xdr:from>
      <xdr:col>9</xdr:col>
      <xdr:colOff>193040</xdr:colOff>
      <xdr:row>1</xdr:row>
      <xdr:rowOff>50800</xdr:rowOff>
    </xdr:from>
    <xdr:to>
      <xdr:col>14</xdr:col>
      <xdr:colOff>774700</xdr:colOff>
      <xdr:row>15</xdr:row>
      <xdr:rowOff>10160</xdr:rowOff>
    </xdr:to>
    <xdr:sp macro="" textlink="">
      <xdr:nvSpPr>
        <xdr:cNvPr id="8" name="TextBox 7"/>
        <xdr:cNvSpPr txBox="1"/>
      </xdr:nvSpPr>
      <xdr:spPr>
        <a:xfrm>
          <a:off x="12169140" y="215900"/>
          <a:ext cx="5636260" cy="234696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200" b="1"/>
            <a:t>Field </a:t>
          </a:r>
          <a:r>
            <a:rPr lang="en-US" sz="1200" b="1" baseline="0"/>
            <a:t>4</a:t>
          </a:r>
        </a:p>
        <a:p>
          <a:r>
            <a:rPr lang="en-US" sz="1200" baseline="0"/>
            <a:t>"</a:t>
          </a:r>
          <a:r>
            <a:rPr lang="en-US" sz="1200" i="1" baseline="0"/>
            <a:t>This field requires a lot of water to keep it green</a:t>
          </a:r>
          <a:r>
            <a:rPr lang="en-US" sz="1200" baseline="0"/>
            <a:t>."</a:t>
          </a:r>
        </a:p>
        <a:p>
          <a:endParaRPr lang="en-US" sz="1200" baseline="0"/>
        </a:p>
        <a:p>
          <a:r>
            <a:rPr lang="en-US" sz="1200" baseline="0"/>
            <a:t>The question you would want raised here is 'how much water?'</a:t>
          </a:r>
        </a:p>
        <a:p>
          <a:r>
            <a:rPr lang="en-US" sz="1200" baseline="0"/>
            <a:t>Here are some sample  numbers you can supply the students:</a:t>
          </a:r>
        </a:p>
        <a:p>
          <a:r>
            <a:rPr lang="en-US" sz="1200" baseline="0"/>
            <a:t>The water flow rate for each region is kept </a:t>
          </a:r>
          <a:r>
            <a:rPr lang="en-US" sz="1200" b="1" baseline="0"/>
            <a:t>at 6 gallons per minute per acre</a:t>
          </a:r>
          <a:r>
            <a:rPr lang="en-US" sz="1200" baseline="0"/>
            <a:t>.  </a:t>
          </a:r>
          <a:r>
            <a:rPr lang="en-US" sz="1200"/>
            <a:t>The system </a:t>
          </a:r>
          <a:r>
            <a:rPr lang="en-US" sz="1200" b="1"/>
            <a:t>takes 8 hours to make a full rotation</a:t>
          </a:r>
          <a:r>
            <a:rPr lang="en-US" sz="1200"/>
            <a:t>.</a:t>
          </a:r>
        </a:p>
        <a:p>
          <a:endParaRPr lang="en-US" sz="1200"/>
        </a:p>
        <a:p>
          <a:r>
            <a:rPr lang="en-US" sz="1200"/>
            <a:t>There's a couple of ways to do this.</a:t>
          </a:r>
          <a:r>
            <a:rPr lang="en-US" sz="1200" baseline="0"/>
            <a:t>  One way would be to find the total amount of water delivered in one rotation and then to use each region's percentage of area to find the amount of gallons delivered to each region in one rotation.  </a:t>
          </a:r>
          <a:r>
            <a:rPr lang="en-US" sz="1200" b="1" baseline="0"/>
            <a:t>Note that region 0 is not planted in this field</a:t>
          </a:r>
          <a:r>
            <a:rPr lang="en-US" sz="1200" baseline="0"/>
            <a:t>.  </a:t>
          </a:r>
          <a:r>
            <a:rPr lang="en-US" sz="1200" b="1" baseline="0"/>
            <a:t>Make sure region 0 values aren't used in totals.</a:t>
          </a:r>
          <a:endParaRPr lang="en-US" sz="1200" b="1"/>
        </a:p>
      </xdr:txBody>
    </xdr:sp>
    <xdr:clientData/>
  </xdr:twoCellAnchor>
  <xdr:twoCellAnchor>
    <xdr:from>
      <xdr:col>9</xdr:col>
      <xdr:colOff>386080</xdr:colOff>
      <xdr:row>29</xdr:row>
      <xdr:rowOff>111760</xdr:rowOff>
    </xdr:from>
    <xdr:to>
      <xdr:col>14</xdr:col>
      <xdr:colOff>193040</xdr:colOff>
      <xdr:row>35</xdr:row>
      <xdr:rowOff>121920</xdr:rowOff>
    </xdr:to>
    <xdr:sp macro="" textlink="">
      <xdr:nvSpPr>
        <xdr:cNvPr id="9" name="TextBox 8"/>
        <xdr:cNvSpPr txBox="1"/>
      </xdr:nvSpPr>
      <xdr:spPr>
        <a:xfrm>
          <a:off x="12385040" y="5313680"/>
          <a:ext cx="4988560" cy="106680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100" b="1"/>
            <a:t>Field 5</a:t>
          </a:r>
        </a:p>
        <a:p>
          <a:r>
            <a:rPr lang="en-US" sz="1100"/>
            <a:t>"How would you apply [fertilizer]</a:t>
          </a:r>
          <a:r>
            <a:rPr lang="en-US" sz="1100" baseline="0"/>
            <a:t> to this field?"</a:t>
          </a:r>
        </a:p>
        <a:p>
          <a:r>
            <a:rPr lang="en-US" sz="1100" baseline="0"/>
            <a:t>This question is like Field 2 except the field is a semi-cicle.  Again, you may want to provide a value for the amount of fertilizer and have the students computer the percentage of each region. You could also have them calculate the cost at a price of $65/acre.</a:t>
          </a:r>
          <a:endParaRPr lang="en-US" sz="1100"/>
        </a:p>
      </xdr:txBody>
    </xdr:sp>
    <xdr:clientData/>
  </xdr:twoCellAnchor>
  <xdr:twoCellAnchor>
    <xdr:from>
      <xdr:col>15</xdr:col>
      <xdr:colOff>213360</xdr:colOff>
      <xdr:row>1</xdr:row>
      <xdr:rowOff>101600</xdr:rowOff>
    </xdr:from>
    <xdr:to>
      <xdr:col>19</xdr:col>
      <xdr:colOff>568960</xdr:colOff>
      <xdr:row>11</xdr:row>
      <xdr:rowOff>60960</xdr:rowOff>
    </xdr:to>
    <xdr:sp macro="" textlink="">
      <xdr:nvSpPr>
        <xdr:cNvPr id="10" name="TextBox 9"/>
        <xdr:cNvSpPr txBox="1"/>
      </xdr:nvSpPr>
      <xdr:spPr>
        <a:xfrm>
          <a:off x="18359120" y="264160"/>
          <a:ext cx="4815840" cy="162560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100"/>
            <a:t>Once again, these are suggestions.  I think it would be more meaningful to have your students pursue the questions they come up with themselves.  Your</a:t>
          </a:r>
          <a:r>
            <a:rPr lang="en-US" sz="1100" baseline="0"/>
            <a:t> main goal should be that students learn how to utilize spreadsheets to perform repeated  calculations or functions.</a:t>
          </a:r>
        </a:p>
        <a:p>
          <a:endParaRPr lang="en-US" sz="1100" baseline="0"/>
        </a:p>
        <a:p>
          <a:r>
            <a:rPr lang="en-US" sz="1100" baseline="0"/>
            <a:t>Below is an example of using the circumference formula to calculate the speed of each wheel tower. I've based it on Field 1's measures with an 8 hour 360 degree rotation and found the speed in miles per hour and feet per hour.  Other units could be used.</a:t>
          </a:r>
          <a:endParaRPr lang="en-US" sz="1100"/>
        </a:p>
      </xdr:txBody>
    </xdr:sp>
    <xdr:clientData/>
  </xdr:twoCellAnchor>
  <xdr:twoCellAnchor>
    <xdr:from>
      <xdr:col>15</xdr:col>
      <xdr:colOff>365760</xdr:colOff>
      <xdr:row>24</xdr:row>
      <xdr:rowOff>30480</xdr:rowOff>
    </xdr:from>
    <xdr:to>
      <xdr:col>19</xdr:col>
      <xdr:colOff>568960</xdr:colOff>
      <xdr:row>29</xdr:row>
      <xdr:rowOff>152400</xdr:rowOff>
    </xdr:to>
    <xdr:sp macro="" textlink="">
      <xdr:nvSpPr>
        <xdr:cNvPr id="11" name="TextBox 10"/>
        <xdr:cNvSpPr txBox="1"/>
      </xdr:nvSpPr>
      <xdr:spPr>
        <a:xfrm>
          <a:off x="18511520" y="4378960"/>
          <a:ext cx="4775200" cy="975360"/>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t"/>
        <a:lstStyle/>
        <a:p>
          <a:r>
            <a:rPr lang="en-US" sz="1100"/>
            <a:t>Here's an example of a spreadsheet that calculates the weight of the water through a</a:t>
          </a:r>
          <a:r>
            <a:rPr lang="en-US" sz="1100" baseline="0"/>
            <a:t> system with 8 sections each 175 feet long.  Water weighs 62.5 lbs. per cubic foot.  Pipe diameters may range from 6 to 10 inches.  Use the volume formula for a cylinder with these numbers.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I16"/>
  <sheetViews>
    <sheetView tabSelected="1" view="pageLayout" workbookViewId="0">
      <selection activeCell="G11" sqref="G11"/>
    </sheetView>
  </sheetViews>
  <sheetFormatPr baseColWidth="10" defaultRowHeight="13"/>
  <cols>
    <col min="9" max="9" width="15.7109375" style="2" customWidth="1"/>
  </cols>
  <sheetData>
    <row r="2" spans="1:9" ht="16">
      <c r="G2" s="3" t="s">
        <v>3</v>
      </c>
      <c r="H2" s="3" t="s">
        <v>4</v>
      </c>
      <c r="I2" s="3" t="s">
        <v>5</v>
      </c>
    </row>
    <row r="3" spans="1:9" ht="16">
      <c r="G3" s="4">
        <v>8</v>
      </c>
      <c r="H3" s="4">
        <v>0</v>
      </c>
      <c r="I3" s="4">
        <f>3.14*(G3^2)</f>
        <v>200.96</v>
      </c>
    </row>
    <row r="4" spans="1:9" ht="16">
      <c r="G4" s="5">
        <v>16</v>
      </c>
      <c r="H4" s="5">
        <v>1</v>
      </c>
      <c r="I4" s="5">
        <f>(3.14*(G4^2))-(3.14*(G3^2))</f>
        <v>602.88</v>
      </c>
    </row>
    <row r="5" spans="1:9" ht="16">
      <c r="G5" s="5">
        <v>24</v>
      </c>
      <c r="H5" s="5">
        <v>2</v>
      </c>
      <c r="I5" s="5">
        <f>(3.14*(G5^2))-(3.14*(G4^2))</f>
        <v>1004.8000000000001</v>
      </c>
    </row>
    <row r="16" spans="1:9">
      <c r="A16" s="1"/>
      <c r="B16" s="1"/>
      <c r="C16" s="1"/>
      <c r="D16" s="1"/>
      <c r="E16" s="1"/>
      <c r="F16" s="1"/>
    </row>
  </sheetData>
  <phoneticPr fontId="7" type="noConversion"/>
  <pageMargins left="0.75" right="0.75" top="1" bottom="1" header="0.5" footer="0.5"/>
  <pageSetup paperSize="0" orientation="portrait" horizontalDpi="4294967292" verticalDpi="4294967292"/>
  <headerFooter>
    <oddHeader>&amp;C&amp;"Verdana,Bold Italic"&amp;16Crop Circles 2 - &amp;"Verdana,Bold"Teacher Guide</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1:U46"/>
  <sheetViews>
    <sheetView view="pageLayout" topLeftCell="B2" zoomScale="125" workbookViewId="0">
      <selection activeCell="T33" sqref="T33"/>
    </sheetView>
  </sheetViews>
  <sheetFormatPr baseColWidth="10" defaultRowHeight="13"/>
  <cols>
    <col min="1" max="1" width="17" customWidth="1"/>
    <col min="2" max="2" width="9.7109375" customWidth="1"/>
    <col min="3" max="3" width="21.42578125" customWidth="1"/>
    <col min="4" max="4" width="21" style="2" customWidth="1"/>
    <col min="5" max="5" width="16.85546875" customWidth="1"/>
    <col min="6" max="6" width="8.140625" customWidth="1"/>
    <col min="7" max="7" width="15.85546875" customWidth="1"/>
    <col min="8" max="8" width="14" customWidth="1"/>
    <col min="10" max="10" width="13.42578125" customWidth="1"/>
    <col min="11" max="11" width="9" customWidth="1"/>
    <col min="12" max="12" width="11.5703125" customWidth="1"/>
    <col min="13" max="14" width="12.140625" customWidth="1"/>
    <col min="15" max="15" width="10.85546875" customWidth="1"/>
    <col min="16" max="16" width="14.140625" customWidth="1"/>
    <col min="17" max="17" width="8" customWidth="1"/>
    <col min="18" max="18" width="17.28515625" customWidth="1"/>
    <col min="19" max="19" width="12" customWidth="1"/>
    <col min="20" max="20" width="12.5703125" customWidth="1"/>
  </cols>
  <sheetData>
    <row r="11" spans="1:21" ht="16">
      <c r="J11" s="10"/>
      <c r="K11" s="10"/>
      <c r="L11" s="8"/>
      <c r="M11" s="9"/>
    </row>
    <row r="12" spans="1:21">
      <c r="U12" s="2"/>
    </row>
    <row r="13" spans="1:21">
      <c r="U13" s="2"/>
    </row>
    <row r="14" spans="1:21">
      <c r="P14" s="21" t="s">
        <v>38</v>
      </c>
      <c r="Q14" s="21" t="s">
        <v>39</v>
      </c>
      <c r="R14" s="21" t="s">
        <v>0</v>
      </c>
      <c r="S14" s="21" t="s">
        <v>1</v>
      </c>
      <c r="T14" s="21" t="s">
        <v>2</v>
      </c>
      <c r="U14" s="2"/>
    </row>
    <row r="15" spans="1:21" ht="16">
      <c r="E15" s="6" t="s">
        <v>11</v>
      </c>
      <c r="F15" s="6" t="s">
        <v>12</v>
      </c>
      <c r="G15" s="6" t="s">
        <v>13</v>
      </c>
      <c r="H15" s="6" t="s">
        <v>14</v>
      </c>
      <c r="I15" s="6" t="s">
        <v>17</v>
      </c>
      <c r="P15" s="7">
        <v>0.03</v>
      </c>
      <c r="Q15" s="7">
        <v>0</v>
      </c>
      <c r="R15" s="7">
        <f t="shared" ref="R15:R22" si="0">2*3.14*P15</f>
        <v>0.18840000000000001</v>
      </c>
      <c r="S15" s="7">
        <f t="shared" ref="S15:S22" si="1">R15/8</f>
        <v>2.3550000000000001E-2</v>
      </c>
      <c r="T15" s="7">
        <f t="shared" ref="T15:T22" si="2">(R15*5280)/8</f>
        <v>124.34400000000001</v>
      </c>
      <c r="U15" s="2"/>
    </row>
    <row r="16" spans="1:21" ht="16">
      <c r="A16" s="6" t="s">
        <v>7</v>
      </c>
      <c r="B16" s="6" t="s">
        <v>6</v>
      </c>
      <c r="C16" s="6" t="s">
        <v>8</v>
      </c>
      <c r="D16" s="6" t="s">
        <v>9</v>
      </c>
      <c r="E16" s="7">
        <v>0.03</v>
      </c>
      <c r="F16" s="7">
        <v>0</v>
      </c>
      <c r="G16" s="7">
        <f>3.14*(E16^2)</f>
        <v>2.826E-3</v>
      </c>
      <c r="H16" s="7">
        <f t="shared" ref="H16:H24" si="3">G16*640</f>
        <v>1.80864</v>
      </c>
      <c r="I16" s="7">
        <f>(H16/H24)*100</f>
        <v>1.5625</v>
      </c>
      <c r="P16" s="7">
        <v>0.06</v>
      </c>
      <c r="Q16" s="7">
        <v>1</v>
      </c>
      <c r="R16" s="7">
        <f t="shared" si="0"/>
        <v>0.37680000000000002</v>
      </c>
      <c r="S16" s="7">
        <f t="shared" si="1"/>
        <v>4.7100000000000003E-2</v>
      </c>
      <c r="T16" s="7">
        <f t="shared" si="2"/>
        <v>248.68800000000002</v>
      </c>
      <c r="U16" s="2"/>
    </row>
    <row r="17" spans="1:21" ht="16">
      <c r="A17" s="7">
        <v>0.03</v>
      </c>
      <c r="B17" s="7">
        <v>0</v>
      </c>
      <c r="C17" s="7">
        <f>3.14*(A17^2)</f>
        <v>2.826E-3</v>
      </c>
      <c r="D17" s="11">
        <f t="shared" ref="D17:D25" si="4">C17*640</f>
        <v>1.80864</v>
      </c>
      <c r="E17" s="7">
        <v>0.06</v>
      </c>
      <c r="F17" s="7">
        <v>1</v>
      </c>
      <c r="G17" s="7">
        <f>(3.14*(E17^2)-(3.14*(E16^2)))</f>
        <v>8.4779999999999994E-3</v>
      </c>
      <c r="H17" s="7">
        <f t="shared" si="3"/>
        <v>5.4259199999999996</v>
      </c>
      <c r="I17" s="11">
        <f>(H17/H24)*100</f>
        <v>4.6874999999999991</v>
      </c>
      <c r="K17" s="17" t="s">
        <v>25</v>
      </c>
      <c r="L17" s="17" t="s">
        <v>26</v>
      </c>
      <c r="M17" s="17" t="s">
        <v>27</v>
      </c>
      <c r="N17" s="17" t="s">
        <v>30</v>
      </c>
      <c r="P17" s="7">
        <v>0.09</v>
      </c>
      <c r="Q17" s="7">
        <v>2</v>
      </c>
      <c r="R17" s="7">
        <f t="shared" si="0"/>
        <v>0.56520000000000004</v>
      </c>
      <c r="S17" s="7">
        <f t="shared" si="1"/>
        <v>7.0650000000000004E-2</v>
      </c>
      <c r="T17" s="7">
        <f t="shared" si="2"/>
        <v>373.03200000000004</v>
      </c>
      <c r="U17" s="2"/>
    </row>
    <row r="18" spans="1:21" ht="16">
      <c r="A18" s="7">
        <v>0.06</v>
      </c>
      <c r="B18" s="7">
        <v>1</v>
      </c>
      <c r="C18" s="7">
        <f>G17</f>
        <v>8.4779999999999994E-3</v>
      </c>
      <c r="D18" s="11">
        <f>C18*640</f>
        <v>5.4259199999999996</v>
      </c>
      <c r="E18" s="7">
        <v>0.09</v>
      </c>
      <c r="F18" s="7">
        <v>2</v>
      </c>
      <c r="G18" s="7">
        <f t="shared" ref="G18:G23" si="5">(3.14*(E18^2))-(3.14*(E17^2))</f>
        <v>1.4129999999999998E-2</v>
      </c>
      <c r="H18" s="7">
        <f t="shared" si="3"/>
        <v>9.0431999999999988</v>
      </c>
      <c r="I18" s="11">
        <f>(H18/H24)*100</f>
        <v>7.8124999999999982</v>
      </c>
      <c r="K18" s="19" t="s">
        <v>28</v>
      </c>
      <c r="L18" s="19" t="s">
        <v>29</v>
      </c>
      <c r="M18" s="19" t="s">
        <v>19</v>
      </c>
      <c r="N18" s="19">
        <f>84*6*480</f>
        <v>241920</v>
      </c>
      <c r="P18" s="7">
        <v>0.12</v>
      </c>
      <c r="Q18" s="7">
        <v>3</v>
      </c>
      <c r="R18" s="7">
        <f t="shared" si="0"/>
        <v>0.75360000000000005</v>
      </c>
      <c r="S18" s="7">
        <f t="shared" si="1"/>
        <v>9.4200000000000006E-2</v>
      </c>
      <c r="T18" s="7">
        <f t="shared" si="2"/>
        <v>497.37600000000003</v>
      </c>
      <c r="U18" s="2"/>
    </row>
    <row r="19" spans="1:21" ht="16">
      <c r="A19" s="7">
        <v>0.09</v>
      </c>
      <c r="B19" s="7">
        <v>2</v>
      </c>
      <c r="C19" s="7">
        <f>(3.14*(A19^2)-(3.14*(A18^2)))</f>
        <v>1.4129999999999998E-2</v>
      </c>
      <c r="D19" s="11">
        <f t="shared" si="4"/>
        <v>9.0431999999999988</v>
      </c>
      <c r="E19" s="7">
        <v>0.12</v>
      </c>
      <c r="F19" s="7">
        <v>3</v>
      </c>
      <c r="G19" s="7">
        <f t="shared" si="5"/>
        <v>1.9782000000000001E-2</v>
      </c>
      <c r="H19" s="7">
        <f t="shared" si="3"/>
        <v>12.66048</v>
      </c>
      <c r="I19" s="7">
        <f>(H19/H24)*100</f>
        <v>10.9375</v>
      </c>
      <c r="P19" s="7">
        <v>0.15</v>
      </c>
      <c r="Q19" s="7">
        <v>4</v>
      </c>
      <c r="R19" s="7">
        <f t="shared" si="0"/>
        <v>0.94199999999999995</v>
      </c>
      <c r="S19" s="7">
        <f t="shared" si="1"/>
        <v>0.11774999999999999</v>
      </c>
      <c r="T19" s="7">
        <f t="shared" si="2"/>
        <v>621.71999999999991</v>
      </c>
      <c r="U19" s="2"/>
    </row>
    <row r="20" spans="1:21" ht="16">
      <c r="A20" s="7">
        <v>0.12</v>
      </c>
      <c r="B20" s="7">
        <v>3</v>
      </c>
      <c r="C20" s="7">
        <f t="shared" ref="C20:C24" si="6">(3.14*(A20^2)-(3.14*(A19^2)))</f>
        <v>1.9782000000000001E-2</v>
      </c>
      <c r="D20" s="11">
        <f t="shared" si="4"/>
        <v>12.66048</v>
      </c>
      <c r="E20" s="7">
        <v>0.15</v>
      </c>
      <c r="F20" s="7">
        <v>4</v>
      </c>
      <c r="G20" s="7">
        <f t="shared" si="5"/>
        <v>2.5434000000000005E-2</v>
      </c>
      <c r="H20" s="7">
        <f t="shared" si="3"/>
        <v>16.277760000000004</v>
      </c>
      <c r="I20" s="7">
        <f>(H20/H24)*100</f>
        <v>14.062500000000004</v>
      </c>
      <c r="P20" s="7">
        <v>0.18</v>
      </c>
      <c r="Q20" s="7">
        <v>5</v>
      </c>
      <c r="R20" s="7">
        <f t="shared" si="0"/>
        <v>1.1304000000000001</v>
      </c>
      <c r="S20" s="7">
        <f t="shared" si="1"/>
        <v>0.14130000000000001</v>
      </c>
      <c r="T20" s="7">
        <f t="shared" si="2"/>
        <v>746.06400000000008</v>
      </c>
      <c r="U20" s="2"/>
    </row>
    <row r="21" spans="1:21" ht="16">
      <c r="A21" s="7">
        <v>0.15</v>
      </c>
      <c r="B21" s="7">
        <v>4</v>
      </c>
      <c r="C21" s="7">
        <f t="shared" si="6"/>
        <v>2.5434000000000005E-2</v>
      </c>
      <c r="D21" s="11">
        <f t="shared" si="4"/>
        <v>16.277760000000004</v>
      </c>
      <c r="E21" s="7">
        <v>0.18</v>
      </c>
      <c r="F21" s="7">
        <v>5</v>
      </c>
      <c r="G21" s="7">
        <f t="shared" si="5"/>
        <v>3.1085999999999989E-2</v>
      </c>
      <c r="H21" s="7">
        <f t="shared" si="3"/>
        <v>19.895039999999995</v>
      </c>
      <c r="I21" s="7">
        <f>(H21/H24)*100</f>
        <v>17.187499999999993</v>
      </c>
      <c r="J21" s="17" t="s">
        <v>20</v>
      </c>
      <c r="K21" s="17" t="s">
        <v>6</v>
      </c>
      <c r="L21" s="17" t="s">
        <v>21</v>
      </c>
      <c r="M21" s="17" t="s">
        <v>14</v>
      </c>
      <c r="N21" s="17" t="s">
        <v>22</v>
      </c>
      <c r="O21" s="22" t="s">
        <v>23</v>
      </c>
      <c r="P21" s="7">
        <v>0.21</v>
      </c>
      <c r="Q21" s="7">
        <v>6</v>
      </c>
      <c r="R21" s="7">
        <f t="shared" si="0"/>
        <v>1.3188</v>
      </c>
      <c r="S21" s="7">
        <f t="shared" si="1"/>
        <v>0.16485</v>
      </c>
      <c r="T21" s="7">
        <f t="shared" si="2"/>
        <v>870.40800000000002</v>
      </c>
      <c r="U21" s="2"/>
    </row>
    <row r="22" spans="1:21" ht="16">
      <c r="A22" s="7">
        <v>0.18</v>
      </c>
      <c r="B22" s="7">
        <v>5</v>
      </c>
      <c r="C22" s="7">
        <f t="shared" si="6"/>
        <v>3.1085999999999989E-2</v>
      </c>
      <c r="D22" s="11">
        <f t="shared" si="4"/>
        <v>19.895039999999995</v>
      </c>
      <c r="E22" s="7">
        <v>0.21</v>
      </c>
      <c r="F22" s="7">
        <v>6</v>
      </c>
      <c r="G22" s="7">
        <f t="shared" si="5"/>
        <v>3.6737999999999993E-2</v>
      </c>
      <c r="H22" s="7">
        <f t="shared" si="3"/>
        <v>23.512319999999995</v>
      </c>
      <c r="I22" s="7">
        <f>(H22/H24)*100</f>
        <v>20.312499999999993</v>
      </c>
      <c r="J22" s="18">
        <v>0.08</v>
      </c>
      <c r="K22" s="18">
        <v>0</v>
      </c>
      <c r="L22" s="18"/>
      <c r="M22" s="18"/>
      <c r="N22" s="18"/>
      <c r="O22" s="23"/>
      <c r="P22" s="7">
        <v>0.24</v>
      </c>
      <c r="Q22" s="7">
        <v>7</v>
      </c>
      <c r="R22" s="7">
        <f t="shared" si="0"/>
        <v>1.5072000000000001</v>
      </c>
      <c r="S22" s="7">
        <f t="shared" si="1"/>
        <v>0.18840000000000001</v>
      </c>
      <c r="T22" s="7">
        <f t="shared" si="2"/>
        <v>994.75200000000007</v>
      </c>
    </row>
    <row r="23" spans="1:21" ht="16">
      <c r="A23" s="7">
        <v>0.21</v>
      </c>
      <c r="B23" s="7">
        <v>6</v>
      </c>
      <c r="C23" s="7">
        <f t="shared" si="6"/>
        <v>3.6737999999999993E-2</v>
      </c>
      <c r="D23" s="11">
        <f t="shared" si="4"/>
        <v>23.512319999999995</v>
      </c>
      <c r="E23" s="7">
        <v>0.24</v>
      </c>
      <c r="F23" s="7">
        <v>7</v>
      </c>
      <c r="G23" s="7">
        <f t="shared" si="5"/>
        <v>4.2390000000000011E-2</v>
      </c>
      <c r="H23" s="7">
        <f t="shared" si="3"/>
        <v>27.129600000000007</v>
      </c>
      <c r="I23" s="7">
        <f>(H23/H24)*100</f>
        <v>23.437500000000007</v>
      </c>
      <c r="J23" s="19">
        <v>0.11</v>
      </c>
      <c r="K23" s="19">
        <v>1</v>
      </c>
      <c r="L23" s="19">
        <f>(3.14*(J23^2)-(3.14*(J22^2)))</f>
        <v>1.7897999999999997E-2</v>
      </c>
      <c r="M23" s="19">
        <f>L23*640</f>
        <v>11.454719999999998</v>
      </c>
      <c r="N23" s="19">
        <f>(M23/M28)</f>
        <v>0.1357142857142857</v>
      </c>
      <c r="O23" s="19">
        <f>N23*241920</f>
        <v>32832</v>
      </c>
    </row>
    <row r="24" spans="1:21" ht="16">
      <c r="A24" s="7">
        <v>0.24</v>
      </c>
      <c r="B24" s="7">
        <v>7</v>
      </c>
      <c r="C24" s="7">
        <f t="shared" si="6"/>
        <v>4.2390000000000011E-2</v>
      </c>
      <c r="D24" s="11">
        <f t="shared" si="4"/>
        <v>27.129600000000007</v>
      </c>
      <c r="E24" s="14" t="s">
        <v>16</v>
      </c>
      <c r="F24" s="13"/>
      <c r="G24" s="6">
        <f>SUM(G16:G23)</f>
        <v>0.180864</v>
      </c>
      <c r="H24" s="6">
        <f t="shared" si="3"/>
        <v>115.75296</v>
      </c>
      <c r="I24" s="6">
        <f>SUM(I16:I23)</f>
        <v>100</v>
      </c>
      <c r="J24" s="19">
        <v>0.14000000000000001</v>
      </c>
      <c r="K24" s="19">
        <v>2</v>
      </c>
      <c r="L24" s="19">
        <f>(3.14*(J24^2)-(3.14*(J23^2)))</f>
        <v>2.3550000000000008E-2</v>
      </c>
      <c r="M24" s="19">
        <f>L24*640</f>
        <v>15.072000000000006</v>
      </c>
      <c r="N24" s="19">
        <f>(M24/M28)</f>
        <v>0.17857142857142866</v>
      </c>
      <c r="O24" s="19">
        <f>N24*241920</f>
        <v>43200.000000000022</v>
      </c>
    </row>
    <row r="25" spans="1:21" ht="16">
      <c r="A25" s="12" t="s">
        <v>15</v>
      </c>
      <c r="B25" s="13"/>
      <c r="C25" s="6">
        <f>SUM(C17:C24)</f>
        <v>0.180864</v>
      </c>
      <c r="D25" s="16">
        <f t="shared" si="4"/>
        <v>115.75296</v>
      </c>
      <c r="J25" s="19">
        <v>0.17</v>
      </c>
      <c r="K25" s="19">
        <v>3</v>
      </c>
      <c r="L25" s="19">
        <f>(3.14*(J25^2)-(3.14*(J24^2)))</f>
        <v>2.9202000000000013E-2</v>
      </c>
      <c r="M25" s="19">
        <f>L25*640</f>
        <v>18.689280000000007</v>
      </c>
      <c r="N25" s="19">
        <f>(M25/M28)</f>
        <v>0.22142857142857153</v>
      </c>
      <c r="O25" s="19">
        <f>N25*241920</f>
        <v>53568.000000000022</v>
      </c>
    </row>
    <row r="26" spans="1:21">
      <c r="J26" s="19">
        <v>0.19</v>
      </c>
      <c r="K26" s="19">
        <v>4</v>
      </c>
      <c r="L26" s="19">
        <f>(3.14*(J26^2)-(3.14*(J25^2)))</f>
        <v>2.2607999999999989E-2</v>
      </c>
      <c r="M26" s="19">
        <f>L26*640</f>
        <v>14.469119999999993</v>
      </c>
      <c r="N26" s="19">
        <f>(M26/M28)</f>
        <v>0.17142857142857135</v>
      </c>
      <c r="O26" s="19">
        <f>N26*241920</f>
        <v>41471.999999999978</v>
      </c>
    </row>
    <row r="27" spans="1:21">
      <c r="J27" s="19">
        <v>0.22</v>
      </c>
      <c r="K27" s="19">
        <v>5</v>
      </c>
      <c r="L27" s="19">
        <f>(3.14*(J27^2)-(3.14*(J26^2)))</f>
        <v>3.862199999999999E-2</v>
      </c>
      <c r="M27" s="19">
        <f>L27*640</f>
        <v>24.718079999999993</v>
      </c>
      <c r="N27" s="19">
        <f>(M27/M28)</f>
        <v>0.29285714285714276</v>
      </c>
      <c r="O27" s="19">
        <f>N27*241920</f>
        <v>70847.999999999971</v>
      </c>
    </row>
    <row r="28" spans="1:21">
      <c r="J28" s="14" t="s">
        <v>24</v>
      </c>
      <c r="K28" s="20"/>
      <c r="L28" s="17">
        <f>SUM(L23:L27)</f>
        <v>0.13188</v>
      </c>
      <c r="M28" s="17">
        <f>SUM(M23:M27)</f>
        <v>84.403199999999998</v>
      </c>
      <c r="N28" s="17">
        <f>SUM(N23:N27)</f>
        <v>1</v>
      </c>
      <c r="O28" s="17">
        <f>SUM(O23:O27)</f>
        <v>241920</v>
      </c>
    </row>
    <row r="32" spans="1:21" ht="15">
      <c r="P32" s="25" t="s">
        <v>40</v>
      </c>
      <c r="Q32" s="25" t="s">
        <v>41</v>
      </c>
      <c r="R32" s="25" t="s">
        <v>42</v>
      </c>
      <c r="S32" s="25" t="s">
        <v>43</v>
      </c>
      <c r="T32" s="25" t="s">
        <v>44</v>
      </c>
    </row>
    <row r="33" spans="1:20">
      <c r="P33" s="26">
        <v>175</v>
      </c>
      <c r="Q33" s="26">
        <v>0</v>
      </c>
      <c r="R33" s="26">
        <f>(3.14*(0.25^2))*P33</f>
        <v>34.34375</v>
      </c>
      <c r="S33" s="26">
        <f t="shared" ref="S33:S40" si="7">R33*62.5</f>
        <v>2146.484375</v>
      </c>
      <c r="T33" s="26">
        <f t="shared" ref="T33:T40" si="8">S33/2000</f>
        <v>1.0732421875</v>
      </c>
    </row>
    <row r="34" spans="1:20" ht="16">
      <c r="A34" s="6" t="s">
        <v>7</v>
      </c>
      <c r="B34" s="6" t="s">
        <v>6</v>
      </c>
      <c r="C34" s="6" t="s">
        <v>8</v>
      </c>
      <c r="D34" s="6" t="s">
        <v>10</v>
      </c>
      <c r="P34" s="26">
        <f t="shared" ref="P34:P40" si="9">P33+175</f>
        <v>350</v>
      </c>
      <c r="Q34" s="26">
        <v>1</v>
      </c>
      <c r="R34" s="26">
        <f t="shared" ref="R34:R40" si="10">(3.14*(0.25^2))*P34</f>
        <v>68.6875</v>
      </c>
      <c r="S34" s="26">
        <f t="shared" si="7"/>
        <v>4292.96875</v>
      </c>
      <c r="T34" s="26">
        <f t="shared" si="8"/>
        <v>2.146484375</v>
      </c>
    </row>
    <row r="35" spans="1:20" ht="16">
      <c r="A35" s="7">
        <v>0.03</v>
      </c>
      <c r="B35" s="7">
        <v>0</v>
      </c>
      <c r="C35" s="7">
        <f>3.14*(A35^2)</f>
        <v>2.826E-3</v>
      </c>
      <c r="D35" s="7">
        <f>(C35/C41)*100</f>
        <v>3.114186851211072</v>
      </c>
      <c r="P35" s="26">
        <f t="shared" si="9"/>
        <v>525</v>
      </c>
      <c r="Q35" s="26">
        <v>2</v>
      </c>
      <c r="R35" s="26">
        <f t="shared" si="10"/>
        <v>103.03125</v>
      </c>
      <c r="S35" s="26">
        <f t="shared" si="7"/>
        <v>6439.453125</v>
      </c>
      <c r="T35" s="26">
        <f t="shared" si="8"/>
        <v>3.2197265625</v>
      </c>
    </row>
    <row r="36" spans="1:20" ht="16">
      <c r="A36" s="7">
        <v>0.06</v>
      </c>
      <c r="B36" s="7">
        <v>1</v>
      </c>
      <c r="C36" s="7">
        <f>(3.14*(A36^2)-(3.14*(A35^2)))</f>
        <v>8.4779999999999994E-3</v>
      </c>
      <c r="D36" s="7">
        <f>(C36/C41)*100</f>
        <v>9.3425605536332146</v>
      </c>
      <c r="P36" s="26">
        <f t="shared" si="9"/>
        <v>700</v>
      </c>
      <c r="Q36" s="26">
        <v>3</v>
      </c>
      <c r="R36" s="26">
        <f t="shared" si="10"/>
        <v>137.375</v>
      </c>
      <c r="S36" s="26">
        <f t="shared" si="7"/>
        <v>8585.9375</v>
      </c>
      <c r="T36" s="26">
        <f t="shared" si="8"/>
        <v>4.29296875</v>
      </c>
    </row>
    <row r="37" spans="1:20" ht="16">
      <c r="A37" s="7">
        <v>0.09</v>
      </c>
      <c r="B37" s="7">
        <v>2</v>
      </c>
      <c r="C37" s="7">
        <f>(3.14*(A37^2)-(3.14*(A36^2)))</f>
        <v>1.4129999999999998E-2</v>
      </c>
      <c r="D37" s="7">
        <f>(C37/C41)*100</f>
        <v>15.570934256055358</v>
      </c>
      <c r="P37" s="26">
        <f t="shared" si="9"/>
        <v>875</v>
      </c>
      <c r="Q37" s="26">
        <v>4</v>
      </c>
      <c r="R37" s="26">
        <f t="shared" si="10"/>
        <v>171.71875</v>
      </c>
      <c r="S37" s="26">
        <f t="shared" si="7"/>
        <v>10732.421875</v>
      </c>
      <c r="T37" s="26">
        <f t="shared" si="8"/>
        <v>5.3662109375</v>
      </c>
    </row>
    <row r="38" spans="1:20" ht="16">
      <c r="A38" s="7">
        <v>0.12</v>
      </c>
      <c r="B38" s="7">
        <v>3</v>
      </c>
      <c r="C38" s="7">
        <f>(3.14*(A38^2)-(3.14*(A37^2)))</f>
        <v>1.9782000000000001E-2</v>
      </c>
      <c r="D38" s="7">
        <f>(C38/C41)*100</f>
        <v>21.799307958477502</v>
      </c>
      <c r="J38" s="21" t="s">
        <v>31</v>
      </c>
      <c r="K38" s="21" t="s">
        <v>32</v>
      </c>
      <c r="L38" s="21" t="s">
        <v>33</v>
      </c>
      <c r="M38" s="21" t="s">
        <v>34</v>
      </c>
      <c r="N38" s="21" t="s">
        <v>35</v>
      </c>
      <c r="O38" s="24" t="s">
        <v>37</v>
      </c>
      <c r="P38" s="26">
        <f t="shared" si="9"/>
        <v>1050</v>
      </c>
      <c r="Q38" s="26">
        <v>5</v>
      </c>
      <c r="R38" s="26">
        <f t="shared" si="10"/>
        <v>206.0625</v>
      </c>
      <c r="S38" s="26">
        <f t="shared" si="7"/>
        <v>12878.90625</v>
      </c>
      <c r="T38" s="26">
        <f t="shared" si="8"/>
        <v>6.439453125</v>
      </c>
    </row>
    <row r="39" spans="1:20" ht="16">
      <c r="A39" s="7">
        <v>0.15</v>
      </c>
      <c r="B39" s="7">
        <v>4</v>
      </c>
      <c r="C39" s="7">
        <f>(3.14*(A39^2)-(3.14*(A38^2)))</f>
        <v>2.5434000000000005E-2</v>
      </c>
      <c r="D39" s="7">
        <f>(C39/C41)*100</f>
        <v>28.027681660899656</v>
      </c>
      <c r="J39" s="7">
        <v>0.03</v>
      </c>
      <c r="K39" s="7">
        <v>0</v>
      </c>
      <c r="L39" s="7">
        <f>(3.14*(J39^2))/2</f>
        <v>1.413E-3</v>
      </c>
      <c r="M39" s="7">
        <f t="shared" ref="M39:M46" si="11">L39*640</f>
        <v>0.90432000000000001</v>
      </c>
      <c r="N39" s="7">
        <f>(M39/M46)*100</f>
        <v>2.0408163265306123</v>
      </c>
      <c r="O39" s="11">
        <f t="shared" ref="O39:O45" si="12">M39*65</f>
        <v>58.780799999999999</v>
      </c>
      <c r="P39" s="26">
        <f t="shared" si="9"/>
        <v>1225</v>
      </c>
      <c r="Q39" s="26">
        <v>6</v>
      </c>
      <c r="R39" s="26">
        <f t="shared" si="10"/>
        <v>240.40625</v>
      </c>
      <c r="S39" s="26">
        <f t="shared" si="7"/>
        <v>15025.390625</v>
      </c>
      <c r="T39" s="26">
        <f t="shared" si="8"/>
        <v>7.5126953125</v>
      </c>
    </row>
    <row r="40" spans="1:20" ht="16">
      <c r="A40" s="7">
        <v>0.17</v>
      </c>
      <c r="B40" s="7">
        <v>5</v>
      </c>
      <c r="C40" s="7">
        <f>(3.14*(A40^2)-(3.14*(A39^2)))</f>
        <v>2.0096000000000017E-2</v>
      </c>
      <c r="D40" s="7">
        <f>(C40/C41)*100</f>
        <v>22.145328719723199</v>
      </c>
      <c r="J40" s="7">
        <v>0.06</v>
      </c>
      <c r="K40" s="7">
        <v>1</v>
      </c>
      <c r="L40" s="7">
        <f>((3.14*(J40^2)-(3.14*(J39^2)))/2)</f>
        <v>4.2389999999999997E-3</v>
      </c>
      <c r="M40" s="7">
        <f t="shared" si="11"/>
        <v>2.7129599999999998</v>
      </c>
      <c r="N40" s="7">
        <f>(M40/M46)*100</f>
        <v>6.1224489795918364</v>
      </c>
      <c r="O40" s="7">
        <f t="shared" si="12"/>
        <v>176.3424</v>
      </c>
      <c r="P40" s="26">
        <f t="shared" si="9"/>
        <v>1400</v>
      </c>
      <c r="Q40" s="26">
        <v>7</v>
      </c>
      <c r="R40" s="26">
        <f t="shared" si="10"/>
        <v>274.75</v>
      </c>
      <c r="S40" s="26">
        <f t="shared" si="7"/>
        <v>17171.875</v>
      </c>
      <c r="T40" s="26">
        <f t="shared" si="8"/>
        <v>8.5859375</v>
      </c>
    </row>
    <row r="41" spans="1:20" ht="16">
      <c r="A41" s="14" t="s">
        <v>18</v>
      </c>
      <c r="B41" s="15"/>
      <c r="C41" s="6">
        <f>3.14*(A40^2)</f>
        <v>9.0746000000000021E-2</v>
      </c>
      <c r="D41" s="6">
        <f>SUM(D35:D40)</f>
        <v>100</v>
      </c>
      <c r="J41" s="7">
        <v>0.09</v>
      </c>
      <c r="K41" s="7">
        <v>2</v>
      </c>
      <c r="L41" s="7">
        <f>((3.14*(J41^2))-(3.14*(J40^2)))/2</f>
        <v>7.0649999999999992E-3</v>
      </c>
      <c r="M41" s="7">
        <f t="shared" si="11"/>
        <v>4.5215999999999994</v>
      </c>
      <c r="N41" s="7">
        <f>(M41/M46)*100</f>
        <v>10.204081632653061</v>
      </c>
      <c r="O41" s="7">
        <f t="shared" si="12"/>
        <v>293.90399999999994</v>
      </c>
    </row>
    <row r="42" spans="1:20" ht="16">
      <c r="J42" s="7">
        <v>0.12</v>
      </c>
      <c r="K42" s="7">
        <v>3</v>
      </c>
      <c r="L42" s="7">
        <f>((3.14*(J42^2))-(3.14*(J41^2)))/2</f>
        <v>9.8910000000000005E-3</v>
      </c>
      <c r="M42" s="7">
        <f t="shared" si="11"/>
        <v>6.3302399999999999</v>
      </c>
      <c r="N42" s="7">
        <f>(M42/M46)*100</f>
        <v>14.285714285714288</v>
      </c>
      <c r="O42" s="7">
        <f t="shared" si="12"/>
        <v>411.46559999999999</v>
      </c>
    </row>
    <row r="43" spans="1:20" ht="16">
      <c r="J43" s="7">
        <v>0.15</v>
      </c>
      <c r="K43" s="7">
        <v>4</v>
      </c>
      <c r="L43" s="7">
        <f>((3.14*(J43^2))-(3.14*(J42^2)))/2</f>
        <v>1.2717000000000003E-2</v>
      </c>
      <c r="M43" s="7">
        <f t="shared" si="11"/>
        <v>8.1388800000000021</v>
      </c>
      <c r="N43" s="7">
        <f>(M43/M46)*100</f>
        <v>18.367346938775515</v>
      </c>
      <c r="O43" s="7">
        <f t="shared" si="12"/>
        <v>529.02720000000011</v>
      </c>
    </row>
    <row r="44" spans="1:20" ht="16">
      <c r="J44" s="7">
        <v>0.18</v>
      </c>
      <c r="K44" s="7">
        <v>5</v>
      </c>
      <c r="L44" s="7">
        <f>((3.14*(J44^2))-(3.14*(J43^2)))/2</f>
        <v>1.5542999999999994E-2</v>
      </c>
      <c r="M44" s="7">
        <f t="shared" si="11"/>
        <v>9.9475199999999973</v>
      </c>
      <c r="N44" s="7">
        <f>(M44/M46)*100</f>
        <v>22.448979591836732</v>
      </c>
      <c r="O44" s="7">
        <f t="shared" si="12"/>
        <v>646.58879999999976</v>
      </c>
    </row>
    <row r="45" spans="1:20" ht="16">
      <c r="J45" s="7">
        <v>0.21</v>
      </c>
      <c r="K45" s="7">
        <v>6</v>
      </c>
      <c r="L45" s="7">
        <f>((3.14*(J45^2))-(3.14*(J44^2)))/2</f>
        <v>1.8368999999999996E-2</v>
      </c>
      <c r="M45" s="7">
        <f t="shared" si="11"/>
        <v>11.756159999999998</v>
      </c>
      <c r="N45" s="7">
        <f>(M45/M46)*100</f>
        <v>26.530612244897956</v>
      </c>
      <c r="O45" s="7">
        <f t="shared" si="12"/>
        <v>764.15039999999988</v>
      </c>
    </row>
    <row r="46" spans="1:20" ht="16">
      <c r="J46" s="21" t="s">
        <v>36</v>
      </c>
      <c r="K46" s="13"/>
      <c r="L46" s="15">
        <f>SUM(L39:L45)</f>
        <v>6.9236999999999993E-2</v>
      </c>
      <c r="M46" s="15">
        <f t="shared" si="11"/>
        <v>44.311679999999996</v>
      </c>
      <c r="N46" s="15">
        <f>SUM(N39:N45)</f>
        <v>100</v>
      </c>
      <c r="O46" s="15">
        <f>SUM(O39:O45)</f>
        <v>2880.2592</v>
      </c>
    </row>
  </sheetData>
  <sheetCalcPr fullCalcOnLoad="1"/>
  <phoneticPr fontId="7" type="noConversion"/>
  <pageMargins left="0.75" right="0.75" top="1" bottom="1" header="0.5" footer="0.5"/>
  <pageSetup paperSize="0" orientation="portrait" horizontalDpi="4294967292" verticalDpi="4294967292"/>
  <headerFooter>
    <oddHeader>&amp;C&amp;"Verdana,Bold"&amp;16Crop Circles 2 - Teacher's Guide</oddHeader>
  </headerFooter>
  <ignoredErrors>
    <ignoredError sqref="G17 H24 M46" formula="1"/>
  </ignoredErrors>
  <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stjohns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Test Drive User</dc:creator>
  <cp:lastModifiedBy>Office 2004 Test Drive User</cp:lastModifiedBy>
  <dcterms:created xsi:type="dcterms:W3CDTF">2011-05-05T15:23:10Z</dcterms:created>
  <dcterms:modified xsi:type="dcterms:W3CDTF">2012-07-09T17:39:15Z</dcterms:modified>
</cp:coreProperties>
</file>